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Проекты\Белкоспас\Сайт\Отчеты\Финансовые\2025\"/>
    </mc:Choice>
  </mc:AlternateContent>
  <bookViews>
    <workbookView xWindow="0" yWindow="0" windowWidth="28800" windowHeight="12330" activeTab="2"/>
  </bookViews>
  <sheets>
    <sheet name="Расходы" sheetId="1" r:id="rId1"/>
    <sheet name="Поступления Tbank" sheetId="2" r:id="rId2"/>
    <sheet name="Прочие поступления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6" i="2" l="1"/>
  <c r="D25" i="1" l="1"/>
  <c r="D28" i="1" l="1"/>
  <c r="D20" i="1"/>
  <c r="D59" i="2" l="1"/>
  <c r="P3" i="2" l="1"/>
  <c r="D33" i="1"/>
  <c r="Q3" i="1" l="1"/>
</calcChain>
</file>

<file path=xl/sharedStrings.xml><?xml version="1.0" encoding="utf-8"?>
<sst xmlns="http://schemas.openxmlformats.org/spreadsheetml/2006/main" count="107" uniqueCount="51">
  <si>
    <t>Расходы по расчетному счету</t>
  </si>
  <si>
    <t>Расходы на уставную деятельность</t>
  </si>
  <si>
    <t>Дата платежа</t>
  </si>
  <si>
    <t>Сумма, руб.</t>
  </si>
  <si>
    <t>Назначение платежа</t>
  </si>
  <si>
    <t>Итого за период</t>
  </si>
  <si>
    <t>Административно-хозяйственные расходы, осуществленные за счет средств пожертвований</t>
  </si>
  <si>
    <t>Банковские расходы, осуществленные за счет средств пожертвований</t>
  </si>
  <si>
    <t>Комиссия банка АО "Т-банк" за обслуживание рассчетного счета</t>
  </si>
  <si>
    <t>Комиссии банка АО "Т-Банк" за проведение безналичных платежей</t>
  </si>
  <si>
    <t>Коммиссия за проведение платежей по СБП</t>
  </si>
  <si>
    <t>Комиссия АО"Т-банк" за проведение платжей через интернет-эквайринг</t>
  </si>
  <si>
    <t>Приход</t>
  </si>
  <si>
    <t>Пожертвования</t>
  </si>
  <si>
    <t>Благотворитель</t>
  </si>
  <si>
    <t>Прочие поступления</t>
  </si>
  <si>
    <t>Источник</t>
  </si>
  <si>
    <t>Дата</t>
  </si>
  <si>
    <t>Наименование</t>
  </si>
  <si>
    <t>Количество</t>
  </si>
  <si>
    <t>Сумма, р</t>
  </si>
  <si>
    <t>Пожертование по СБП</t>
  </si>
  <si>
    <t>Продукты питания. Молоко для выкармливания Royal Canin Babycat (1 банка)</t>
  </si>
  <si>
    <t>Константин</t>
  </si>
  <si>
    <t>Пожертование по эквайрингу</t>
  </si>
  <si>
    <t>Операционный долг. Возврат денежных средств по договору займа</t>
  </si>
  <si>
    <t>Наталья</t>
  </si>
  <si>
    <t>Внесение денежных средств на депозит в клинику ООО "ВЕТЭМБУЛАНС.РУ"</t>
  </si>
  <si>
    <t>Дударев Павел Владимирович (учредитель)</t>
  </si>
  <si>
    <t>Валентин</t>
  </si>
  <si>
    <t>Оборудование. Переноска для мелких грызунов TWISTER (2 штуки)</t>
  </si>
  <si>
    <t>Мария</t>
  </si>
  <si>
    <t>Ирина</t>
  </si>
  <si>
    <t>Расходные материалы. Батарейки для термометра (1 комплект)</t>
  </si>
  <si>
    <t>С.</t>
  </si>
  <si>
    <t>Сергей</t>
  </si>
  <si>
    <t>Аренда помещения главного офиса за май 2025</t>
  </si>
  <si>
    <t>Александр</t>
  </si>
  <si>
    <t>Оксана</t>
  </si>
  <si>
    <t>Продукты питания. Каша Nestlé безмолочная мультизлаковая</t>
  </si>
  <si>
    <t>Расходные материалы. Пеленки одноразовые впитывающие (10 штук)</t>
  </si>
  <si>
    <t>Продукты питания. Молоко для выкармливания  Lactol Kitty Milk (1 банка)</t>
  </si>
  <si>
    <t>Продукты питания. Сухой корм для белок и бурундуков LIttleOne (2 пачки)</t>
  </si>
  <si>
    <t>Маргарита</t>
  </si>
  <si>
    <t>Юлия</t>
  </si>
  <si>
    <t>Артур</t>
  </si>
  <si>
    <t>Возврат ошибочно проведенного платежа</t>
  </si>
  <si>
    <t>Оплата самозагятым. Обслуживание Горячей линии помощи белочкам и бельчатам</t>
  </si>
  <si>
    <t>Отчет о полученных пожертвованиях и расходах АНО "БЕЛКОСПАС" за май 2025 года</t>
  </si>
  <si>
    <t>Денежные поступления на основной расчетный счет АНО "БЕЛКОСПАС" за май 2025 года</t>
  </si>
  <si>
    <t>Прочие поступления в пользу АНО "БЕЛКОСПАС" за май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</si>
</sst>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omfortaa"/>
      <family val="2"/>
      <charset val="204"/>
    </font>
    <font>
      <b/>
      <sz val="11"/>
      <color theme="1"/>
      <name val="Comfortaa"/>
      <family val="2"/>
      <charset val="204"/>
    </font>
    <font>
      <sz val="11"/>
      <color theme="0"/>
      <name val="Comfortaa"/>
      <family val="2"/>
      <charset val="204"/>
    </font>
    <font>
      <b/>
      <sz val="11"/>
      <color theme="0"/>
      <name val="Comfortaa"/>
      <family val="2"/>
      <charset val="204"/>
    </font>
    <font>
      <sz val="11"/>
      <name val="Comforta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70A23B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3" fillId="2" borderId="2" xfId="0" applyFont="1" applyFill="1" applyBorder="1" applyAlignment="1">
      <alignment horizont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/>
    </xf>
    <xf numFmtId="14" fontId="1" fillId="0" borderId="2" xfId="0" applyNumberFormat="1" applyFont="1" applyBorder="1" applyAlignment="1">
      <alignment horizontal="left" vertical="center"/>
    </xf>
    <xf numFmtId="14" fontId="1" fillId="0" borderId="3" xfId="0" applyNumberFormat="1" applyFont="1" applyBorder="1" applyAlignment="1">
      <alignment horizontal="left" vertical="center"/>
    </xf>
    <xf numFmtId="4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7" fontId="1" fillId="0" borderId="1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left"/>
    </xf>
    <xf numFmtId="14" fontId="5" fillId="0" borderId="2" xfId="0" applyNumberFormat="1" applyFont="1" applyBorder="1" applyAlignment="1">
      <alignment horizontal="left"/>
    </xf>
    <xf numFmtId="14" fontId="5" fillId="0" borderId="3" xfId="0" applyNumberFormat="1" applyFont="1" applyBorder="1" applyAlignment="1">
      <alignment horizontal="left"/>
    </xf>
    <xf numFmtId="4" fontId="5" fillId="0" borderId="1" xfId="0" applyNumberFormat="1" applyFont="1" applyBorder="1" applyAlignment="1">
      <alignment horizontal="center"/>
    </xf>
    <xf numFmtId="4" fontId="5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left" vertical="center"/>
    </xf>
    <xf numFmtId="17" fontId="1" fillId="0" borderId="1" xfId="0" applyNumberFormat="1" applyFont="1" applyBorder="1" applyAlignment="1">
      <alignment horizontal="left"/>
    </xf>
    <xf numFmtId="17" fontId="1" fillId="0" borderId="2" xfId="0" applyNumberFormat="1" applyFont="1" applyBorder="1" applyAlignment="1">
      <alignment horizontal="left"/>
    </xf>
    <xf numFmtId="17" fontId="1" fillId="0" borderId="3" xfId="0" applyNumberFormat="1" applyFont="1" applyBorder="1" applyAlignment="1">
      <alignment horizontal="left"/>
    </xf>
    <xf numFmtId="4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4" fontId="1" fillId="0" borderId="1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14" fontId="1" fillId="0" borderId="4" xfId="0" applyNumberFormat="1" applyFont="1" applyBorder="1" applyAlignment="1">
      <alignment horizontal="left" vertical="center"/>
    </xf>
    <xf numFmtId="0" fontId="3" fillId="2" borderId="4" xfId="0" applyFont="1" applyFill="1" applyBorder="1" applyAlignment="1">
      <alignment horizontal="center"/>
    </xf>
    <xf numFmtId="4" fontId="5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" fontId="2" fillId="0" borderId="4" xfId="0" applyNumberFormat="1" applyFont="1" applyBorder="1" applyAlignment="1">
      <alignment horizontal="right"/>
    </xf>
    <xf numFmtId="0" fontId="1" fillId="0" borderId="6" xfId="0" applyFont="1" applyBorder="1" applyAlignment="1">
      <alignment horizontal="center"/>
    </xf>
    <xf numFmtId="14" fontId="1" fillId="0" borderId="1" xfId="0" applyNumberFormat="1" applyFont="1" applyBorder="1" applyAlignment="1">
      <alignment horizontal="left"/>
    </xf>
    <xf numFmtId="14" fontId="1" fillId="0" borderId="2" xfId="0" applyNumberFormat="1" applyFont="1" applyBorder="1" applyAlignment="1">
      <alignment horizontal="left"/>
    </xf>
    <xf numFmtId="14" fontId="1" fillId="0" borderId="3" xfId="0" applyNumberFormat="1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14" fontId="1" fillId="0" borderId="4" xfId="0" applyNumberFormat="1" applyFont="1" applyBorder="1" applyAlignment="1">
      <alignment horizontal="left"/>
    </xf>
    <xf numFmtId="4" fontId="1" fillId="0" borderId="4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4" fontId="1" fillId="0" borderId="4" xfId="0" applyNumberFormat="1" applyFont="1" applyFill="1" applyBorder="1" applyAlignment="1">
      <alignment horizontal="left" vertical="center"/>
    </xf>
    <xf numFmtId="4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0</xdr:row>
      <xdr:rowOff>114300</xdr:rowOff>
    </xdr:from>
    <xdr:to>
      <xdr:col>1</xdr:col>
      <xdr:colOff>228600</xdr:colOff>
      <xdr:row>0</xdr:row>
      <xdr:rowOff>553664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8675" y="114300"/>
          <a:ext cx="438150" cy="439364"/>
        </a:xfrm>
        <a:prstGeom prst="rect">
          <a:avLst/>
        </a:prstGeom>
      </xdr:spPr>
    </xdr:pic>
    <xdr:clientData/>
  </xdr:twoCellAnchor>
  <xdr:twoCellAnchor editAs="oneCell">
    <xdr:from>
      <xdr:col>1</xdr:col>
      <xdr:colOff>295275</xdr:colOff>
      <xdr:row>0</xdr:row>
      <xdr:rowOff>180975</xdr:rowOff>
    </xdr:from>
    <xdr:to>
      <xdr:col>4</xdr:col>
      <xdr:colOff>276225</xdr:colOff>
      <xdr:row>0</xdr:row>
      <xdr:rowOff>492094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180975"/>
          <a:ext cx="1809750" cy="3111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66675</xdr:rowOff>
    </xdr:from>
    <xdr:to>
      <xdr:col>0</xdr:col>
      <xdr:colOff>533400</xdr:colOff>
      <xdr:row>1</xdr:row>
      <xdr:rowOff>296489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6675"/>
          <a:ext cx="438150" cy="43936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133350</xdr:rowOff>
    </xdr:from>
    <xdr:to>
      <xdr:col>3</xdr:col>
      <xdr:colOff>590550</xdr:colOff>
      <xdr:row>1</xdr:row>
      <xdr:rowOff>234919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33350"/>
          <a:ext cx="1809750" cy="3111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66675</xdr:rowOff>
    </xdr:from>
    <xdr:to>
      <xdr:col>0</xdr:col>
      <xdr:colOff>523875</xdr:colOff>
      <xdr:row>1</xdr:row>
      <xdr:rowOff>296489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66675"/>
          <a:ext cx="438150" cy="439364"/>
        </a:xfrm>
        <a:prstGeom prst="rect">
          <a:avLst/>
        </a:prstGeom>
      </xdr:spPr>
    </xdr:pic>
    <xdr:clientData/>
  </xdr:twoCellAnchor>
  <xdr:twoCellAnchor editAs="oneCell">
    <xdr:from>
      <xdr:col>0</xdr:col>
      <xdr:colOff>561975</xdr:colOff>
      <xdr:row>0</xdr:row>
      <xdr:rowOff>123825</xdr:rowOff>
    </xdr:from>
    <xdr:to>
      <xdr:col>3</xdr:col>
      <xdr:colOff>542925</xdr:colOff>
      <xdr:row>1</xdr:row>
      <xdr:rowOff>225394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123825"/>
          <a:ext cx="1809750" cy="3111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opLeftCell="A7" workbookViewId="0">
      <selection activeCell="D31" sqref="D31:F31"/>
    </sheetView>
  </sheetViews>
  <sheetFormatPr defaultRowHeight="16.5" x14ac:dyDescent="0.3"/>
  <cols>
    <col min="1" max="4" width="9.140625" style="1"/>
    <col min="5" max="5" width="9.140625" style="1" customWidth="1"/>
    <col min="6" max="6" width="6.28515625" style="1" customWidth="1"/>
    <col min="7" max="17" width="9.140625" style="1"/>
    <col min="18" max="18" width="11.140625" style="1" customWidth="1"/>
    <col min="19" max="19" width="9.140625" style="1"/>
    <col min="20" max="20" width="9.42578125" style="1" bestFit="1" customWidth="1"/>
    <col min="21" max="16384" width="9.140625" style="1"/>
  </cols>
  <sheetData>
    <row r="1" spans="1:20" ht="49.5" customHeight="1" x14ac:dyDescent="0.3">
      <c r="A1" s="50"/>
      <c r="B1" s="50"/>
      <c r="C1" s="50"/>
      <c r="D1" s="50"/>
      <c r="E1" s="50"/>
      <c r="F1" s="50"/>
      <c r="G1" s="51" t="s">
        <v>48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3" spans="1:20" x14ac:dyDescent="0.3">
      <c r="A3" s="52" t="s">
        <v>0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4">
        <f>D20+D25+D33</f>
        <v>37862.79</v>
      </c>
      <c r="R3" s="55"/>
    </row>
    <row r="5" spans="1:20" ht="28.5" customHeight="1" x14ac:dyDescent="0.3">
      <c r="A5" s="56" t="s">
        <v>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20" x14ac:dyDescent="0.3">
      <c r="A6" s="58" t="s">
        <v>2</v>
      </c>
      <c r="B6" s="58"/>
      <c r="C6" s="58"/>
      <c r="D6" s="58" t="s">
        <v>3</v>
      </c>
      <c r="E6" s="58"/>
      <c r="F6" s="58"/>
      <c r="G6" s="58" t="s">
        <v>4</v>
      </c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</row>
    <row r="7" spans="1:20" x14ac:dyDescent="0.3">
      <c r="A7" s="57">
        <v>45778</v>
      </c>
      <c r="B7" s="20"/>
      <c r="C7" s="20"/>
      <c r="D7" s="9">
        <v>3361</v>
      </c>
      <c r="E7" s="9"/>
      <c r="F7" s="9"/>
      <c r="G7" s="10" t="s">
        <v>22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2"/>
    </row>
    <row r="8" spans="1:20" x14ac:dyDescent="0.3">
      <c r="A8" s="6">
        <v>45779</v>
      </c>
      <c r="B8" s="7"/>
      <c r="C8" s="8"/>
      <c r="D8" s="41">
        <v>161</v>
      </c>
      <c r="E8" s="42"/>
      <c r="F8" s="43"/>
      <c r="G8" s="10" t="s">
        <v>33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2"/>
    </row>
    <row r="9" spans="1:20" x14ac:dyDescent="0.3">
      <c r="A9" s="6">
        <v>45779</v>
      </c>
      <c r="B9" s="7"/>
      <c r="C9" s="8"/>
      <c r="D9" s="41">
        <v>2348</v>
      </c>
      <c r="E9" s="42"/>
      <c r="F9" s="43"/>
      <c r="G9" s="10" t="s">
        <v>30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2"/>
    </row>
    <row r="10" spans="1:20" x14ac:dyDescent="0.3">
      <c r="A10" s="57">
        <v>45783</v>
      </c>
      <c r="B10" s="20"/>
      <c r="C10" s="20"/>
      <c r="D10" s="9">
        <v>6191</v>
      </c>
      <c r="E10" s="9"/>
      <c r="F10" s="9"/>
      <c r="G10" s="10" t="s">
        <v>25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2"/>
      <c r="T10" s="2"/>
    </row>
    <row r="11" spans="1:20" x14ac:dyDescent="0.3">
      <c r="A11" s="6">
        <v>45785</v>
      </c>
      <c r="B11" s="7"/>
      <c r="C11" s="8"/>
      <c r="D11" s="9">
        <v>2544</v>
      </c>
      <c r="E11" s="9"/>
      <c r="F11" s="9"/>
      <c r="G11" s="10" t="s">
        <v>25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2"/>
    </row>
    <row r="12" spans="1:20" x14ac:dyDescent="0.3">
      <c r="A12" s="6">
        <v>45797</v>
      </c>
      <c r="B12" s="7"/>
      <c r="C12" s="8"/>
      <c r="D12" s="9">
        <v>379</v>
      </c>
      <c r="E12" s="9"/>
      <c r="F12" s="9"/>
      <c r="G12" s="10" t="s">
        <v>39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2"/>
    </row>
    <row r="13" spans="1:20" ht="17.25" customHeight="1" x14ac:dyDescent="0.3">
      <c r="A13" s="6">
        <v>45797</v>
      </c>
      <c r="B13" s="7"/>
      <c r="C13" s="8"/>
      <c r="D13" s="9">
        <v>156</v>
      </c>
      <c r="E13" s="9"/>
      <c r="F13" s="9"/>
      <c r="G13" s="10" t="s">
        <v>40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2"/>
    </row>
    <row r="14" spans="1:20" ht="15.75" customHeight="1" x14ac:dyDescent="0.3">
      <c r="A14" s="6">
        <v>45797</v>
      </c>
      <c r="B14" s="7"/>
      <c r="C14" s="8"/>
      <c r="D14" s="9">
        <v>1981</v>
      </c>
      <c r="E14" s="9"/>
      <c r="F14" s="9"/>
      <c r="G14" s="10" t="s">
        <v>41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2"/>
    </row>
    <row r="15" spans="1:20" ht="15.75" customHeight="1" x14ac:dyDescent="0.3">
      <c r="A15" s="6">
        <v>45797</v>
      </c>
      <c r="B15" s="7"/>
      <c r="C15" s="8"/>
      <c r="D15" s="9">
        <v>715</v>
      </c>
      <c r="E15" s="9"/>
      <c r="F15" s="9"/>
      <c r="G15" s="10" t="s">
        <v>42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2"/>
    </row>
    <row r="16" spans="1:20" ht="15.75" customHeight="1" x14ac:dyDescent="0.3">
      <c r="A16" s="6">
        <v>45797</v>
      </c>
      <c r="B16" s="7"/>
      <c r="C16" s="8"/>
      <c r="D16" s="9">
        <v>1981</v>
      </c>
      <c r="E16" s="9"/>
      <c r="F16" s="9"/>
      <c r="G16" s="10" t="s">
        <v>41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2"/>
    </row>
    <row r="17" spans="1:20" ht="15.75" customHeight="1" x14ac:dyDescent="0.3">
      <c r="A17" s="6">
        <v>45797</v>
      </c>
      <c r="B17" s="7"/>
      <c r="C17" s="8"/>
      <c r="D17" s="9">
        <v>1981</v>
      </c>
      <c r="E17" s="9"/>
      <c r="F17" s="9"/>
      <c r="G17" s="10" t="s">
        <v>41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2"/>
    </row>
    <row r="18" spans="1:20" ht="15.75" customHeight="1" x14ac:dyDescent="0.3">
      <c r="A18" s="6">
        <v>45807</v>
      </c>
      <c r="B18" s="7"/>
      <c r="C18" s="8"/>
      <c r="D18" s="9">
        <v>9146</v>
      </c>
      <c r="E18" s="9"/>
      <c r="F18" s="9"/>
      <c r="G18" s="10" t="s">
        <v>47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2"/>
      <c r="T18" s="2"/>
    </row>
    <row r="19" spans="1:20" ht="15.75" customHeight="1" x14ac:dyDescent="0.3">
      <c r="A19" s="6"/>
      <c r="B19" s="7"/>
      <c r="C19" s="8"/>
      <c r="D19" s="9"/>
      <c r="E19" s="9"/>
      <c r="F19" s="9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</row>
    <row r="20" spans="1:20" ht="15.75" customHeight="1" x14ac:dyDescent="0.3">
      <c r="A20" s="47" t="s">
        <v>5</v>
      </c>
      <c r="B20" s="48"/>
      <c r="C20" s="49"/>
      <c r="D20" s="21">
        <f>SUM(D7:F19)</f>
        <v>30944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3"/>
    </row>
    <row r="21" spans="1:20" ht="15.75" customHeight="1" x14ac:dyDescent="0.3">
      <c r="A21" s="24" t="s">
        <v>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</row>
    <row r="22" spans="1:20" ht="15.75" customHeight="1" x14ac:dyDescent="0.3">
      <c r="A22" s="25" t="s">
        <v>2</v>
      </c>
      <c r="B22" s="26"/>
      <c r="C22" s="27"/>
      <c r="D22" s="25" t="s">
        <v>3</v>
      </c>
      <c r="E22" s="26"/>
      <c r="F22" s="27"/>
      <c r="G22" s="25" t="s">
        <v>4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7"/>
    </row>
    <row r="23" spans="1:20" ht="15.75" customHeight="1" x14ac:dyDescent="0.3">
      <c r="A23" s="28">
        <v>45783</v>
      </c>
      <c r="B23" s="29"/>
      <c r="C23" s="30"/>
      <c r="D23" s="31">
        <v>5000</v>
      </c>
      <c r="E23" s="32"/>
      <c r="F23" s="59"/>
      <c r="G23" s="44" t="s">
        <v>36</v>
      </c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6"/>
    </row>
    <row r="24" spans="1:20" ht="15.75" customHeight="1" x14ac:dyDescent="0.3">
      <c r="A24" s="28"/>
      <c r="B24" s="29"/>
      <c r="C24" s="30"/>
      <c r="D24" s="31"/>
      <c r="E24" s="32"/>
      <c r="F24" s="32"/>
      <c r="G24" s="44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6"/>
    </row>
    <row r="25" spans="1:20" ht="15.75" customHeight="1" x14ac:dyDescent="0.3">
      <c r="A25" s="47" t="s">
        <v>5</v>
      </c>
      <c r="B25" s="48"/>
      <c r="C25" s="49"/>
      <c r="D25" s="21">
        <f>SUM(D23:F24)</f>
        <v>5000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3"/>
    </row>
    <row r="26" spans="1:20" ht="15.75" customHeight="1" x14ac:dyDescent="0.3">
      <c r="A26" s="24" t="s">
        <v>7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spans="1:20" x14ac:dyDescent="0.3">
      <c r="A27" s="25" t="s">
        <v>2</v>
      </c>
      <c r="B27" s="26"/>
      <c r="C27" s="27"/>
      <c r="D27" s="25" t="s">
        <v>3</v>
      </c>
      <c r="E27" s="26"/>
      <c r="F27" s="27"/>
      <c r="G27" s="25" t="s">
        <v>4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7"/>
    </row>
    <row r="28" spans="1:20" x14ac:dyDescent="0.3">
      <c r="A28" s="34">
        <v>45748</v>
      </c>
      <c r="B28" s="35"/>
      <c r="C28" s="36"/>
      <c r="D28" s="16">
        <f>490+99</f>
        <v>589</v>
      </c>
      <c r="E28" s="17"/>
      <c r="F28" s="37"/>
      <c r="G28" s="38" t="s">
        <v>8</v>
      </c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40"/>
    </row>
    <row r="29" spans="1:20" x14ac:dyDescent="0.3">
      <c r="A29" s="34">
        <v>45748</v>
      </c>
      <c r="B29" s="35"/>
      <c r="C29" s="36"/>
      <c r="D29" s="16">
        <v>521.76</v>
      </c>
      <c r="E29" s="17"/>
      <c r="F29" s="37"/>
      <c r="G29" s="38" t="s">
        <v>9</v>
      </c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40"/>
    </row>
    <row r="30" spans="1:20" x14ac:dyDescent="0.3">
      <c r="A30" s="34">
        <v>45748</v>
      </c>
      <c r="B30" s="35"/>
      <c r="C30" s="36"/>
      <c r="D30" s="16">
        <v>102.6</v>
      </c>
      <c r="E30" s="17"/>
      <c r="F30" s="17"/>
      <c r="G30" s="39" t="s">
        <v>10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40"/>
    </row>
    <row r="31" spans="1:20" x14ac:dyDescent="0.3">
      <c r="A31" s="34">
        <v>45748</v>
      </c>
      <c r="B31" s="35"/>
      <c r="C31" s="36"/>
      <c r="D31" s="16">
        <v>705.43</v>
      </c>
      <c r="E31" s="17"/>
      <c r="F31" s="17"/>
      <c r="G31" s="39" t="s">
        <v>11</v>
      </c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40"/>
    </row>
    <row r="32" spans="1:20" x14ac:dyDescent="0.3">
      <c r="A32" s="13"/>
      <c r="B32" s="14"/>
      <c r="C32" s="15"/>
      <c r="D32" s="16"/>
      <c r="E32" s="17"/>
      <c r="F32" s="17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9"/>
    </row>
    <row r="33" spans="1:18" x14ac:dyDescent="0.3">
      <c r="A33" s="33" t="s">
        <v>5</v>
      </c>
      <c r="B33" s="33"/>
      <c r="C33" s="33"/>
      <c r="D33" s="21">
        <f>SUM(D28:F31)</f>
        <v>1918.79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3"/>
    </row>
  </sheetData>
  <mergeCells count="82">
    <mergeCell ref="A6:C6"/>
    <mergeCell ref="D6:F6"/>
    <mergeCell ref="G6:R6"/>
    <mergeCell ref="A23:C23"/>
    <mergeCell ref="D23:F23"/>
    <mergeCell ref="G23:R23"/>
    <mergeCell ref="A8:C8"/>
    <mergeCell ref="D8:F8"/>
    <mergeCell ref="G8:R8"/>
    <mergeCell ref="A16:C16"/>
    <mergeCell ref="D16:F16"/>
    <mergeCell ref="G16:R16"/>
    <mergeCell ref="A10:C10"/>
    <mergeCell ref="D10:F10"/>
    <mergeCell ref="G10:R10"/>
    <mergeCell ref="A11:C11"/>
    <mergeCell ref="D11:F11"/>
    <mergeCell ref="A1:F1"/>
    <mergeCell ref="G1:R1"/>
    <mergeCell ref="A3:P3"/>
    <mergeCell ref="Q3:R3"/>
    <mergeCell ref="A5:R5"/>
    <mergeCell ref="A12:C12"/>
    <mergeCell ref="D12:F12"/>
    <mergeCell ref="G12:R12"/>
    <mergeCell ref="A20:C20"/>
    <mergeCell ref="D20:R20"/>
    <mergeCell ref="A21:R21"/>
    <mergeCell ref="A13:C13"/>
    <mergeCell ref="D13:F13"/>
    <mergeCell ref="G13:R13"/>
    <mergeCell ref="D14:F14"/>
    <mergeCell ref="A7:C7"/>
    <mergeCell ref="D7:F7"/>
    <mergeCell ref="G7:R7"/>
    <mergeCell ref="A33:C33"/>
    <mergeCell ref="D33:R33"/>
    <mergeCell ref="A29:C29"/>
    <mergeCell ref="D29:F29"/>
    <mergeCell ref="G29:R29"/>
    <mergeCell ref="A30:C30"/>
    <mergeCell ref="D30:F30"/>
    <mergeCell ref="G30:R30"/>
    <mergeCell ref="A9:C9"/>
    <mergeCell ref="D9:F9"/>
    <mergeCell ref="G9:R9"/>
    <mergeCell ref="A31:C31"/>
    <mergeCell ref="D31:F31"/>
    <mergeCell ref="G31:R31"/>
    <mergeCell ref="A27:C27"/>
    <mergeCell ref="D27:F27"/>
    <mergeCell ref="G27:R27"/>
    <mergeCell ref="A28:C28"/>
    <mergeCell ref="D28:F28"/>
    <mergeCell ref="G28:R28"/>
    <mergeCell ref="A24:C24"/>
    <mergeCell ref="D24:F24"/>
    <mergeCell ref="G24:R24"/>
    <mergeCell ref="A25:C25"/>
    <mergeCell ref="G11:R11"/>
    <mergeCell ref="G14:R14"/>
    <mergeCell ref="A14:C14"/>
    <mergeCell ref="A15:C15"/>
    <mergeCell ref="D15:F15"/>
    <mergeCell ref="G15:R15"/>
    <mergeCell ref="A17:C17"/>
    <mergeCell ref="D17:F17"/>
    <mergeCell ref="G17:R17"/>
    <mergeCell ref="A18:C18"/>
    <mergeCell ref="D18:F18"/>
    <mergeCell ref="G18:R18"/>
    <mergeCell ref="A32:C32"/>
    <mergeCell ref="D32:F32"/>
    <mergeCell ref="G32:R32"/>
    <mergeCell ref="A19:C19"/>
    <mergeCell ref="D19:F19"/>
    <mergeCell ref="G19:R19"/>
    <mergeCell ref="D25:R25"/>
    <mergeCell ref="A26:R26"/>
    <mergeCell ref="A22:C22"/>
    <mergeCell ref="D22:F22"/>
    <mergeCell ref="G22:R2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6"/>
  <sheetViews>
    <sheetView topLeftCell="A64" workbookViewId="0">
      <selection activeCell="F9" sqref="F9:Q9"/>
    </sheetView>
  </sheetViews>
  <sheetFormatPr defaultRowHeight="16.5" x14ac:dyDescent="0.3"/>
  <cols>
    <col min="1" max="19" width="9.140625" style="1"/>
    <col min="20" max="20" width="9.42578125" style="1" bestFit="1" customWidth="1"/>
    <col min="21" max="16384" width="9.140625" style="1"/>
  </cols>
  <sheetData>
    <row r="1" spans="1:20" x14ac:dyDescent="0.3">
      <c r="A1" s="50"/>
      <c r="B1" s="50"/>
      <c r="C1" s="50"/>
      <c r="D1" s="50"/>
      <c r="E1" s="50"/>
      <c r="F1" s="51" t="s">
        <v>49</v>
      </c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20" ht="29.25" customHeight="1" x14ac:dyDescent="0.3">
      <c r="A2" s="73"/>
      <c r="B2" s="73"/>
      <c r="C2" s="73"/>
      <c r="D2" s="73"/>
      <c r="E2" s="73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1:20" x14ac:dyDescent="0.3">
      <c r="A3" s="52" t="s">
        <v>12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4">
        <f>D59+D66</f>
        <v>42663.08</v>
      </c>
      <c r="Q3" s="55"/>
    </row>
    <row r="4" spans="1:20" x14ac:dyDescent="0.3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spans="1:20" x14ac:dyDescent="0.3">
      <c r="A5" s="56" t="s">
        <v>13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20" x14ac:dyDescent="0.3">
      <c r="A6" s="58" t="s">
        <v>2</v>
      </c>
      <c r="B6" s="58"/>
      <c r="C6" s="58"/>
      <c r="D6" s="58" t="s">
        <v>3</v>
      </c>
      <c r="E6" s="58"/>
      <c r="F6" s="58" t="s">
        <v>14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</row>
    <row r="7" spans="1:20" x14ac:dyDescent="0.3">
      <c r="A7" s="71">
        <v>45778</v>
      </c>
      <c r="B7" s="60"/>
      <c r="C7" s="60"/>
      <c r="D7" s="72">
        <v>1000</v>
      </c>
      <c r="E7" s="72"/>
      <c r="F7" s="70" t="s">
        <v>32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</row>
    <row r="8" spans="1:20" x14ac:dyDescent="0.3">
      <c r="A8" s="64">
        <v>45778</v>
      </c>
      <c r="B8" s="65"/>
      <c r="C8" s="66"/>
      <c r="D8" s="16">
        <v>300</v>
      </c>
      <c r="E8" s="37"/>
      <c r="F8" s="70" t="s">
        <v>21</v>
      </c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</row>
    <row r="9" spans="1:20" x14ac:dyDescent="0.3">
      <c r="A9" s="65">
        <v>45779</v>
      </c>
      <c r="B9" s="39"/>
      <c r="C9" s="39"/>
      <c r="D9" s="17">
        <v>5000</v>
      </c>
      <c r="E9" s="37"/>
      <c r="F9" s="70" t="s">
        <v>21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</row>
    <row r="10" spans="1:20" x14ac:dyDescent="0.3">
      <c r="A10" s="64">
        <v>45779</v>
      </c>
      <c r="B10" s="65"/>
      <c r="C10" s="66"/>
      <c r="D10" s="16">
        <v>300</v>
      </c>
      <c r="E10" s="37"/>
      <c r="F10" s="67" t="s">
        <v>34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9"/>
    </row>
    <row r="11" spans="1:20" x14ac:dyDescent="0.3">
      <c r="A11" s="71">
        <v>45780</v>
      </c>
      <c r="B11" s="60"/>
      <c r="C11" s="60"/>
      <c r="D11" s="72">
        <v>250</v>
      </c>
      <c r="E11" s="72"/>
      <c r="F11" s="70" t="s">
        <v>21</v>
      </c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</row>
    <row r="12" spans="1:20" x14ac:dyDescent="0.3">
      <c r="A12" s="64">
        <v>45781</v>
      </c>
      <c r="B12" s="65"/>
      <c r="C12" s="66"/>
      <c r="D12" s="16">
        <v>500</v>
      </c>
      <c r="E12" s="37"/>
      <c r="F12" s="70" t="s">
        <v>21</v>
      </c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</row>
    <row r="13" spans="1:20" x14ac:dyDescent="0.3">
      <c r="A13" s="64">
        <v>45781</v>
      </c>
      <c r="B13" s="65"/>
      <c r="C13" s="66"/>
      <c r="D13" s="16">
        <v>5000</v>
      </c>
      <c r="E13" s="37"/>
      <c r="F13" s="70" t="s">
        <v>21</v>
      </c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</row>
    <row r="14" spans="1:20" x14ac:dyDescent="0.3">
      <c r="A14" s="64">
        <v>45781</v>
      </c>
      <c r="B14" s="65"/>
      <c r="C14" s="66"/>
      <c r="D14" s="16">
        <v>5000</v>
      </c>
      <c r="E14" s="37"/>
      <c r="F14" s="70" t="s">
        <v>35</v>
      </c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</row>
    <row r="15" spans="1:20" x14ac:dyDescent="0.3">
      <c r="A15" s="64">
        <v>45783</v>
      </c>
      <c r="B15" s="65"/>
      <c r="C15" s="66"/>
      <c r="D15" s="16">
        <v>300</v>
      </c>
      <c r="E15" s="37"/>
      <c r="F15" s="70" t="s">
        <v>21</v>
      </c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</row>
    <row r="16" spans="1:20" x14ac:dyDescent="0.3">
      <c r="A16" s="64">
        <v>45783</v>
      </c>
      <c r="B16" s="65"/>
      <c r="C16" s="66"/>
      <c r="D16" s="16">
        <v>300</v>
      </c>
      <c r="E16" s="37"/>
      <c r="F16" s="70" t="s">
        <v>37</v>
      </c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T16" s="2"/>
    </row>
    <row r="17" spans="1:17" x14ac:dyDescent="0.3">
      <c r="A17" s="64">
        <v>45784</v>
      </c>
      <c r="B17" s="65"/>
      <c r="C17" s="66"/>
      <c r="D17" s="16">
        <v>500</v>
      </c>
      <c r="E17" s="37"/>
      <c r="F17" s="70" t="s">
        <v>21</v>
      </c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</row>
    <row r="18" spans="1:17" x14ac:dyDescent="0.3">
      <c r="A18" s="64">
        <v>45784</v>
      </c>
      <c r="B18" s="65"/>
      <c r="C18" s="66"/>
      <c r="D18" s="16">
        <v>1000</v>
      </c>
      <c r="E18" s="37"/>
      <c r="F18" s="70" t="s">
        <v>21</v>
      </c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</row>
    <row r="19" spans="1:17" x14ac:dyDescent="0.3">
      <c r="A19" s="64">
        <v>45785</v>
      </c>
      <c r="B19" s="65"/>
      <c r="C19" s="66"/>
      <c r="D19" s="16">
        <v>300</v>
      </c>
      <c r="E19" s="37"/>
      <c r="F19" s="70" t="s">
        <v>21</v>
      </c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</row>
    <row r="20" spans="1:17" x14ac:dyDescent="0.3">
      <c r="A20" s="64">
        <v>45786</v>
      </c>
      <c r="B20" s="65"/>
      <c r="C20" s="66"/>
      <c r="D20" s="16">
        <v>216.71</v>
      </c>
      <c r="E20" s="37"/>
      <c r="F20" s="70" t="s">
        <v>21</v>
      </c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</row>
    <row r="21" spans="1:17" x14ac:dyDescent="0.3">
      <c r="A21" s="64">
        <v>45790</v>
      </c>
      <c r="B21" s="65"/>
      <c r="C21" s="66"/>
      <c r="D21" s="16">
        <v>100</v>
      </c>
      <c r="E21" s="37"/>
      <c r="F21" s="70" t="s">
        <v>21</v>
      </c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</row>
    <row r="22" spans="1:17" x14ac:dyDescent="0.3">
      <c r="A22" s="64">
        <v>45790</v>
      </c>
      <c r="B22" s="65"/>
      <c r="C22" s="66"/>
      <c r="D22" s="16">
        <v>500</v>
      </c>
      <c r="E22" s="37"/>
      <c r="F22" s="70" t="s">
        <v>21</v>
      </c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</row>
    <row r="23" spans="1:17" x14ac:dyDescent="0.3">
      <c r="A23" s="64">
        <v>45792</v>
      </c>
      <c r="B23" s="65"/>
      <c r="C23" s="66"/>
      <c r="D23" s="16">
        <v>1000</v>
      </c>
      <c r="E23" s="37"/>
      <c r="F23" s="67" t="s">
        <v>24</v>
      </c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9"/>
    </row>
    <row r="24" spans="1:17" x14ac:dyDescent="0.3">
      <c r="A24" s="64">
        <v>45792</v>
      </c>
      <c r="B24" s="65"/>
      <c r="C24" s="66"/>
      <c r="D24" s="16">
        <v>300</v>
      </c>
      <c r="E24" s="37"/>
      <c r="F24" s="70" t="s">
        <v>21</v>
      </c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</row>
    <row r="25" spans="1:17" x14ac:dyDescent="0.3">
      <c r="A25" s="64">
        <v>45793</v>
      </c>
      <c r="B25" s="65"/>
      <c r="C25" s="66"/>
      <c r="D25" s="16">
        <v>1000</v>
      </c>
      <c r="E25" s="37"/>
      <c r="F25" s="70" t="s">
        <v>26</v>
      </c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</row>
    <row r="26" spans="1:17" x14ac:dyDescent="0.3">
      <c r="A26" s="64">
        <v>45794</v>
      </c>
      <c r="B26" s="65"/>
      <c r="C26" s="66"/>
      <c r="D26" s="16">
        <v>300</v>
      </c>
      <c r="E26" s="37"/>
      <c r="F26" s="70" t="s">
        <v>21</v>
      </c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</row>
    <row r="27" spans="1:17" x14ac:dyDescent="0.3">
      <c r="A27" s="64">
        <v>45794</v>
      </c>
      <c r="B27" s="65"/>
      <c r="C27" s="66"/>
      <c r="D27" s="16">
        <v>3000</v>
      </c>
      <c r="E27" s="37"/>
      <c r="F27" s="70" t="s">
        <v>38</v>
      </c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</row>
    <row r="28" spans="1:17" x14ac:dyDescent="0.3">
      <c r="A28" s="64">
        <v>45795</v>
      </c>
      <c r="B28" s="65"/>
      <c r="C28" s="66"/>
      <c r="D28" s="16">
        <v>300</v>
      </c>
      <c r="E28" s="37"/>
      <c r="F28" s="70" t="s">
        <v>21</v>
      </c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</row>
    <row r="29" spans="1:17" x14ac:dyDescent="0.3">
      <c r="A29" s="64">
        <v>45795</v>
      </c>
      <c r="B29" s="65"/>
      <c r="C29" s="66"/>
      <c r="D29" s="16">
        <v>300</v>
      </c>
      <c r="E29" s="37"/>
      <c r="F29" s="70" t="s">
        <v>21</v>
      </c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7" x14ac:dyDescent="0.3">
      <c r="A30" s="64">
        <v>45795</v>
      </c>
      <c r="B30" s="65"/>
      <c r="C30" s="66"/>
      <c r="D30" s="16">
        <v>300</v>
      </c>
      <c r="E30" s="37"/>
      <c r="F30" s="70" t="s">
        <v>21</v>
      </c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7" x14ac:dyDescent="0.3">
      <c r="A31" s="64">
        <v>45795</v>
      </c>
      <c r="B31" s="65"/>
      <c r="C31" s="66"/>
      <c r="D31" s="16">
        <v>500</v>
      </c>
      <c r="E31" s="37"/>
      <c r="F31" s="67" t="s">
        <v>24</v>
      </c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9"/>
    </row>
    <row r="32" spans="1:17" x14ac:dyDescent="0.3">
      <c r="A32" s="64">
        <v>45796</v>
      </c>
      <c r="B32" s="65"/>
      <c r="C32" s="66"/>
      <c r="D32" s="16">
        <v>1000</v>
      </c>
      <c r="E32" s="37"/>
      <c r="F32" s="70" t="s">
        <v>23</v>
      </c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</row>
    <row r="33" spans="1:17" x14ac:dyDescent="0.3">
      <c r="A33" s="64">
        <v>45798</v>
      </c>
      <c r="B33" s="65"/>
      <c r="C33" s="66"/>
      <c r="D33" s="16">
        <v>1000</v>
      </c>
      <c r="E33" s="37"/>
      <c r="F33" s="70" t="s">
        <v>21</v>
      </c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</row>
    <row r="34" spans="1:17" x14ac:dyDescent="0.3">
      <c r="A34" s="64">
        <v>45798</v>
      </c>
      <c r="B34" s="65"/>
      <c r="C34" s="66"/>
      <c r="D34" s="16">
        <v>300</v>
      </c>
      <c r="E34" s="37"/>
      <c r="F34" s="70" t="s">
        <v>21</v>
      </c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</row>
    <row r="35" spans="1:17" x14ac:dyDescent="0.3">
      <c r="A35" s="64">
        <v>45798</v>
      </c>
      <c r="B35" s="65"/>
      <c r="C35" s="66"/>
      <c r="D35" s="16">
        <v>200</v>
      </c>
      <c r="E35" s="37"/>
      <c r="F35" s="70" t="s">
        <v>21</v>
      </c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</row>
    <row r="36" spans="1:17" x14ac:dyDescent="0.3">
      <c r="A36" s="64">
        <v>45798</v>
      </c>
      <c r="B36" s="65"/>
      <c r="C36" s="66"/>
      <c r="D36" s="16">
        <v>100</v>
      </c>
      <c r="E36" s="37"/>
      <c r="F36" s="70" t="s">
        <v>21</v>
      </c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</row>
    <row r="37" spans="1:17" x14ac:dyDescent="0.3">
      <c r="A37" s="64">
        <v>45798</v>
      </c>
      <c r="B37" s="65"/>
      <c r="C37" s="66"/>
      <c r="D37" s="16">
        <v>1000</v>
      </c>
      <c r="E37" s="37"/>
      <c r="F37" s="70" t="s">
        <v>21</v>
      </c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</row>
    <row r="38" spans="1:17" x14ac:dyDescent="0.3">
      <c r="A38" s="64">
        <v>45798</v>
      </c>
      <c r="B38" s="65"/>
      <c r="C38" s="66"/>
      <c r="D38" s="16">
        <v>100</v>
      </c>
      <c r="E38" s="37"/>
      <c r="F38" s="70" t="s">
        <v>21</v>
      </c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</row>
    <row r="39" spans="1:17" x14ac:dyDescent="0.3">
      <c r="A39" s="64">
        <v>45798</v>
      </c>
      <c r="B39" s="65"/>
      <c r="C39" s="66"/>
      <c r="D39" s="16">
        <v>300</v>
      </c>
      <c r="E39" s="37"/>
      <c r="F39" s="70" t="s">
        <v>21</v>
      </c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</row>
    <row r="40" spans="1:17" x14ac:dyDescent="0.3">
      <c r="A40" s="64">
        <v>45798</v>
      </c>
      <c r="B40" s="65"/>
      <c r="C40" s="66"/>
      <c r="D40" s="16">
        <v>500</v>
      </c>
      <c r="E40" s="37"/>
      <c r="F40" s="70" t="s">
        <v>21</v>
      </c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</row>
    <row r="41" spans="1:17" x14ac:dyDescent="0.3">
      <c r="A41" s="64">
        <v>45798</v>
      </c>
      <c r="B41" s="65"/>
      <c r="C41" s="66"/>
      <c r="D41" s="16">
        <v>300</v>
      </c>
      <c r="E41" s="37"/>
      <c r="F41" s="70" t="s">
        <v>31</v>
      </c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</row>
    <row r="42" spans="1:17" x14ac:dyDescent="0.3">
      <c r="A42" s="64">
        <v>45799</v>
      </c>
      <c r="B42" s="65"/>
      <c r="C42" s="66"/>
      <c r="D42" s="16">
        <v>1000</v>
      </c>
      <c r="E42" s="37"/>
      <c r="F42" s="70" t="s">
        <v>21</v>
      </c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</row>
    <row r="43" spans="1:17" x14ac:dyDescent="0.3">
      <c r="A43" s="64">
        <v>45800</v>
      </c>
      <c r="B43" s="65"/>
      <c r="C43" s="66"/>
      <c r="D43" s="16">
        <v>300</v>
      </c>
      <c r="E43" s="37"/>
      <c r="F43" s="70" t="s">
        <v>21</v>
      </c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</row>
    <row r="44" spans="1:17" x14ac:dyDescent="0.3">
      <c r="A44" s="64">
        <v>45800</v>
      </c>
      <c r="B44" s="65"/>
      <c r="C44" s="66"/>
      <c r="D44" s="16">
        <v>1000</v>
      </c>
      <c r="E44" s="37"/>
      <c r="F44" s="70" t="s">
        <v>29</v>
      </c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</row>
    <row r="45" spans="1:17" x14ac:dyDescent="0.3">
      <c r="A45" s="64">
        <v>45800</v>
      </c>
      <c r="B45" s="65"/>
      <c r="C45" s="66"/>
      <c r="D45" s="16">
        <v>100</v>
      </c>
      <c r="E45" s="37"/>
      <c r="F45" s="70" t="s">
        <v>43</v>
      </c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</row>
    <row r="46" spans="1:17" x14ac:dyDescent="0.3">
      <c r="A46" s="64">
        <v>45801</v>
      </c>
      <c r="B46" s="65"/>
      <c r="C46" s="66"/>
      <c r="D46" s="16">
        <v>2500</v>
      </c>
      <c r="E46" s="37"/>
      <c r="F46" s="70" t="s">
        <v>21</v>
      </c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</row>
    <row r="47" spans="1:17" x14ac:dyDescent="0.3">
      <c r="A47" s="64">
        <v>45801</v>
      </c>
      <c r="B47" s="65"/>
      <c r="C47" s="66"/>
      <c r="D47" s="16">
        <v>300</v>
      </c>
      <c r="E47" s="37"/>
      <c r="F47" s="70" t="s">
        <v>21</v>
      </c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</row>
    <row r="48" spans="1:17" x14ac:dyDescent="0.3">
      <c r="A48" s="64">
        <v>45801</v>
      </c>
      <c r="B48" s="65"/>
      <c r="C48" s="66"/>
      <c r="D48" s="16">
        <v>300</v>
      </c>
      <c r="E48" s="37"/>
      <c r="F48" s="70" t="s">
        <v>21</v>
      </c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</row>
    <row r="49" spans="1:17" x14ac:dyDescent="0.3">
      <c r="A49" s="64">
        <v>45801</v>
      </c>
      <c r="B49" s="65"/>
      <c r="C49" s="66"/>
      <c r="D49" s="16">
        <v>500</v>
      </c>
      <c r="E49" s="37"/>
      <c r="F49" s="70" t="s">
        <v>44</v>
      </c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</row>
    <row r="50" spans="1:17" x14ac:dyDescent="0.3">
      <c r="A50" s="64">
        <v>45801</v>
      </c>
      <c r="B50" s="65"/>
      <c r="C50" s="66"/>
      <c r="D50" s="16">
        <v>500</v>
      </c>
      <c r="E50" s="37"/>
      <c r="F50" s="67" t="s">
        <v>24</v>
      </c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9"/>
    </row>
    <row r="51" spans="1:17" x14ac:dyDescent="0.3">
      <c r="A51" s="64">
        <v>45804</v>
      </c>
      <c r="B51" s="65"/>
      <c r="C51" s="66"/>
      <c r="D51" s="16">
        <v>300</v>
      </c>
      <c r="E51" s="37"/>
      <c r="F51" s="70" t="s">
        <v>21</v>
      </c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</row>
    <row r="52" spans="1:17" x14ac:dyDescent="0.3">
      <c r="A52" s="64">
        <v>45806</v>
      </c>
      <c r="B52" s="65"/>
      <c r="C52" s="66"/>
      <c r="D52" s="16">
        <v>500</v>
      </c>
      <c r="E52" s="37"/>
      <c r="F52" s="70" t="s">
        <v>45</v>
      </c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</row>
    <row r="53" spans="1:17" x14ac:dyDescent="0.3">
      <c r="A53" s="64">
        <v>45807</v>
      </c>
      <c r="B53" s="65"/>
      <c r="C53" s="66"/>
      <c r="D53" s="16">
        <v>300</v>
      </c>
      <c r="E53" s="37"/>
      <c r="F53" s="67" t="s">
        <v>21</v>
      </c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9"/>
    </row>
    <row r="54" spans="1:17" x14ac:dyDescent="0.3">
      <c r="A54" s="64">
        <v>45807</v>
      </c>
      <c r="B54" s="65"/>
      <c r="C54" s="66"/>
      <c r="D54" s="16">
        <v>131.37</v>
      </c>
      <c r="E54" s="37"/>
      <c r="F54" s="67" t="s">
        <v>21</v>
      </c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9"/>
    </row>
    <row r="55" spans="1:17" x14ac:dyDescent="0.3">
      <c r="A55" s="64">
        <v>45807</v>
      </c>
      <c r="B55" s="65"/>
      <c r="C55" s="66"/>
      <c r="D55" s="16">
        <v>500</v>
      </c>
      <c r="E55" s="37"/>
      <c r="F55" s="67" t="s">
        <v>21</v>
      </c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9"/>
    </row>
    <row r="56" spans="1:17" x14ac:dyDescent="0.3">
      <c r="A56" s="64">
        <v>45807</v>
      </c>
      <c r="B56" s="65"/>
      <c r="C56" s="66"/>
      <c r="D56" s="16">
        <v>100</v>
      </c>
      <c r="E56" s="37"/>
      <c r="F56" s="67" t="s">
        <v>24</v>
      </c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9"/>
    </row>
    <row r="57" spans="1:17" x14ac:dyDescent="0.3">
      <c r="A57" s="64">
        <v>45808</v>
      </c>
      <c r="B57" s="65"/>
      <c r="C57" s="66"/>
      <c r="D57" s="16">
        <v>150</v>
      </c>
      <c r="E57" s="37"/>
      <c r="F57" s="70" t="s">
        <v>21</v>
      </c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</row>
    <row r="58" spans="1:17" x14ac:dyDescent="0.3">
      <c r="A58" s="64"/>
      <c r="B58" s="65"/>
      <c r="C58" s="66"/>
      <c r="D58" s="16"/>
      <c r="E58" s="37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</row>
    <row r="59" spans="1:17" x14ac:dyDescent="0.3">
      <c r="A59" s="61" t="s">
        <v>5</v>
      </c>
      <c r="B59" s="61"/>
      <c r="C59" s="61"/>
      <c r="D59" s="62">
        <f>SUM(D7:E58)</f>
        <v>40848.080000000002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</row>
    <row r="61" spans="1:17" x14ac:dyDescent="0.3">
      <c r="A61" s="56" t="s">
        <v>15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</row>
    <row r="62" spans="1:17" x14ac:dyDescent="0.3">
      <c r="A62" s="58" t="s">
        <v>2</v>
      </c>
      <c r="B62" s="58"/>
      <c r="C62" s="58"/>
      <c r="D62" s="58" t="s">
        <v>3</v>
      </c>
      <c r="E62" s="58"/>
      <c r="F62" s="58" t="s">
        <v>16</v>
      </c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</row>
    <row r="63" spans="1:17" x14ac:dyDescent="0.3">
      <c r="A63" s="64">
        <v>45807</v>
      </c>
      <c r="B63" s="65"/>
      <c r="C63" s="66"/>
      <c r="D63" s="16">
        <v>1815</v>
      </c>
      <c r="E63" s="37"/>
      <c r="F63" s="70" t="s">
        <v>46</v>
      </c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</row>
    <row r="64" spans="1:17" x14ac:dyDescent="0.3">
      <c r="A64" s="64"/>
      <c r="B64" s="65"/>
      <c r="C64" s="66"/>
      <c r="D64" s="16"/>
      <c r="E64" s="37"/>
      <c r="F64" s="67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9"/>
    </row>
    <row r="65" spans="1:17" x14ac:dyDescent="0.3">
      <c r="A65" s="64"/>
      <c r="B65" s="65"/>
      <c r="C65" s="66"/>
      <c r="D65" s="16"/>
      <c r="E65" s="37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</row>
    <row r="66" spans="1:17" x14ac:dyDescent="0.3">
      <c r="A66" s="61" t="s">
        <v>5</v>
      </c>
      <c r="B66" s="61"/>
      <c r="C66" s="61"/>
      <c r="D66" s="62">
        <f>SUM(D63:E65)</f>
        <v>1815</v>
      </c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</row>
  </sheetData>
  <mergeCells count="182">
    <mergeCell ref="A64:C64"/>
    <mergeCell ref="D64:E64"/>
    <mergeCell ref="F64:Q64"/>
    <mergeCell ref="A57:C57"/>
    <mergeCell ref="D57:E57"/>
    <mergeCell ref="F57:Q57"/>
    <mergeCell ref="A58:C58"/>
    <mergeCell ref="D58:E58"/>
    <mergeCell ref="F58:Q58"/>
    <mergeCell ref="A54:C54"/>
    <mergeCell ref="D54:E54"/>
    <mergeCell ref="F54:Q54"/>
    <mergeCell ref="A55:C55"/>
    <mergeCell ref="D55:E55"/>
    <mergeCell ref="F55:Q55"/>
    <mergeCell ref="A56:C56"/>
    <mergeCell ref="D56:E56"/>
    <mergeCell ref="F56:Q56"/>
    <mergeCell ref="A52:C52"/>
    <mergeCell ref="D52:E52"/>
    <mergeCell ref="F52:Q52"/>
    <mergeCell ref="A63:C63"/>
    <mergeCell ref="D63:E63"/>
    <mergeCell ref="F63:Q63"/>
    <mergeCell ref="A53:C53"/>
    <mergeCell ref="D53:E53"/>
    <mergeCell ref="F53:Q53"/>
    <mergeCell ref="A49:C49"/>
    <mergeCell ref="D49:E49"/>
    <mergeCell ref="F49:Q49"/>
    <mergeCell ref="A50:C50"/>
    <mergeCell ref="D50:E50"/>
    <mergeCell ref="F50:Q50"/>
    <mergeCell ref="A51:C51"/>
    <mergeCell ref="D51:E51"/>
    <mergeCell ref="F51:Q51"/>
    <mergeCell ref="A46:C46"/>
    <mergeCell ref="D46:E46"/>
    <mergeCell ref="F46:Q46"/>
    <mergeCell ref="A47:C47"/>
    <mergeCell ref="D47:E47"/>
    <mergeCell ref="F47:Q47"/>
    <mergeCell ref="A48:C48"/>
    <mergeCell ref="D48:E48"/>
    <mergeCell ref="F48:Q48"/>
    <mergeCell ref="A37:C37"/>
    <mergeCell ref="D37:E37"/>
    <mergeCell ref="F37:Q37"/>
    <mergeCell ref="A38:C38"/>
    <mergeCell ref="D38:E38"/>
    <mergeCell ref="F38:Q38"/>
    <mergeCell ref="A39:C39"/>
    <mergeCell ref="D39:E39"/>
    <mergeCell ref="F39:Q39"/>
    <mergeCell ref="A34:C34"/>
    <mergeCell ref="D34:E34"/>
    <mergeCell ref="F34:Q34"/>
    <mergeCell ref="A35:C35"/>
    <mergeCell ref="D35:E35"/>
    <mergeCell ref="F35:Q35"/>
    <mergeCell ref="A36:C36"/>
    <mergeCell ref="D36:E36"/>
    <mergeCell ref="F36:Q36"/>
    <mergeCell ref="A65:C65"/>
    <mergeCell ref="D65:E65"/>
    <mergeCell ref="F65:Q65"/>
    <mergeCell ref="A40:C40"/>
    <mergeCell ref="D40:E40"/>
    <mergeCell ref="F40:Q40"/>
    <mergeCell ref="A41:C41"/>
    <mergeCell ref="D41:E41"/>
    <mergeCell ref="F41:Q41"/>
    <mergeCell ref="A42:C42"/>
    <mergeCell ref="D42:E42"/>
    <mergeCell ref="F42:Q42"/>
    <mergeCell ref="A43:C43"/>
    <mergeCell ref="D43:E43"/>
    <mergeCell ref="F43:Q43"/>
    <mergeCell ref="A44:C44"/>
    <mergeCell ref="D44:E44"/>
    <mergeCell ref="F44:Q44"/>
    <mergeCell ref="A45:C45"/>
    <mergeCell ref="D45:E45"/>
    <mergeCell ref="F45:Q45"/>
    <mergeCell ref="A7:C7"/>
    <mergeCell ref="D7:E7"/>
    <mergeCell ref="F7:Q7"/>
    <mergeCell ref="A8:C8"/>
    <mergeCell ref="D8:E8"/>
    <mergeCell ref="F8:Q8"/>
    <mergeCell ref="A1:E2"/>
    <mergeCell ref="F1:Q2"/>
    <mergeCell ref="A3:O3"/>
    <mergeCell ref="P3:Q3"/>
    <mergeCell ref="A5:Q5"/>
    <mergeCell ref="A6:C6"/>
    <mergeCell ref="D6:E6"/>
    <mergeCell ref="F6:Q6"/>
    <mergeCell ref="A16:C16"/>
    <mergeCell ref="D16:E16"/>
    <mergeCell ref="F16:Q16"/>
    <mergeCell ref="A11:C11"/>
    <mergeCell ref="D11:E11"/>
    <mergeCell ref="F11:Q11"/>
    <mergeCell ref="A12:C12"/>
    <mergeCell ref="A9:C9"/>
    <mergeCell ref="D9:E9"/>
    <mergeCell ref="F9:Q9"/>
    <mergeCell ref="A10:C10"/>
    <mergeCell ref="D10:E10"/>
    <mergeCell ref="F10:Q10"/>
    <mergeCell ref="D12:E12"/>
    <mergeCell ref="F12:Q12"/>
    <mergeCell ref="A13:C13"/>
    <mergeCell ref="D13:E13"/>
    <mergeCell ref="F13:Q13"/>
    <mergeCell ref="A14:C14"/>
    <mergeCell ref="D14:E14"/>
    <mergeCell ref="F14:Q14"/>
    <mergeCell ref="A15:C15"/>
    <mergeCell ref="D15:E15"/>
    <mergeCell ref="F15:Q15"/>
    <mergeCell ref="D17:E17"/>
    <mergeCell ref="F17:Q17"/>
    <mergeCell ref="A18:C18"/>
    <mergeCell ref="D18:E18"/>
    <mergeCell ref="F18:Q18"/>
    <mergeCell ref="A19:C19"/>
    <mergeCell ref="D19:E19"/>
    <mergeCell ref="F19:Q19"/>
    <mergeCell ref="A17:C17"/>
    <mergeCell ref="A22:C22"/>
    <mergeCell ref="D22:E22"/>
    <mergeCell ref="F22:Q22"/>
    <mergeCell ref="A23:C23"/>
    <mergeCell ref="D23:E23"/>
    <mergeCell ref="F23:Q23"/>
    <mergeCell ref="A20:C20"/>
    <mergeCell ref="D20:E20"/>
    <mergeCell ref="F20:Q20"/>
    <mergeCell ref="A21:C21"/>
    <mergeCell ref="D21:E21"/>
    <mergeCell ref="F21:Q21"/>
    <mergeCell ref="A26:C26"/>
    <mergeCell ref="D26:E26"/>
    <mergeCell ref="F26:Q26"/>
    <mergeCell ref="A27:C27"/>
    <mergeCell ref="D27:E27"/>
    <mergeCell ref="F27:Q27"/>
    <mergeCell ref="A24:C24"/>
    <mergeCell ref="D24:E24"/>
    <mergeCell ref="F24:Q24"/>
    <mergeCell ref="A25:C25"/>
    <mergeCell ref="D25:E25"/>
    <mergeCell ref="F25:Q25"/>
    <mergeCell ref="A30:C30"/>
    <mergeCell ref="D30:E30"/>
    <mergeCell ref="F30:Q30"/>
    <mergeCell ref="A28:C28"/>
    <mergeCell ref="D28:E28"/>
    <mergeCell ref="F28:Q28"/>
    <mergeCell ref="A32:C32"/>
    <mergeCell ref="D32:E32"/>
    <mergeCell ref="F32:Q32"/>
    <mergeCell ref="A66:C66"/>
    <mergeCell ref="D66:Q66"/>
    <mergeCell ref="A4:Q4"/>
    <mergeCell ref="A29:C29"/>
    <mergeCell ref="D29:E29"/>
    <mergeCell ref="F29:Q29"/>
    <mergeCell ref="A31:C31"/>
    <mergeCell ref="D31:E31"/>
    <mergeCell ref="F31:Q31"/>
    <mergeCell ref="A62:C62"/>
    <mergeCell ref="D62:E62"/>
    <mergeCell ref="F62:Q62"/>
    <mergeCell ref="A59:C59"/>
    <mergeCell ref="D59:Q59"/>
    <mergeCell ref="A61:Q61"/>
    <mergeCell ref="A33:C33"/>
    <mergeCell ref="D33:E33"/>
    <mergeCell ref="F33:Q3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tabSelected="1" workbookViewId="0">
      <selection activeCell="L15" sqref="L15"/>
    </sheetView>
  </sheetViews>
  <sheetFormatPr defaultRowHeight="16.5" x14ac:dyDescent="0.3"/>
  <cols>
    <col min="1" max="8" width="9.140625" style="1"/>
    <col min="9" max="9" width="42.140625" style="1" customWidth="1"/>
    <col min="10" max="10" width="9.140625" style="1"/>
    <col min="11" max="11" width="9.140625" style="1" customWidth="1"/>
    <col min="12" max="12" width="19" style="1" customWidth="1"/>
    <col min="13" max="16384" width="9.140625" style="1"/>
  </cols>
  <sheetData>
    <row r="1" spans="1:18" x14ac:dyDescent="0.3">
      <c r="A1" s="50"/>
      <c r="B1" s="50"/>
      <c r="C1" s="50"/>
      <c r="D1" s="50"/>
      <c r="E1" s="50"/>
      <c r="F1" s="51" t="s">
        <v>50</v>
      </c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18" ht="25.5" customHeight="1" x14ac:dyDescent="0.3">
      <c r="A2" s="73"/>
      <c r="B2" s="73"/>
      <c r="C2" s="73"/>
      <c r="D2" s="73"/>
      <c r="E2" s="73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4" spans="1:18" x14ac:dyDescent="0.3">
      <c r="A4" s="56" t="s">
        <v>13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</row>
    <row r="5" spans="1:18" x14ac:dyDescent="0.3">
      <c r="A5" s="58" t="s">
        <v>17</v>
      </c>
      <c r="B5" s="58"/>
      <c r="C5" s="58"/>
      <c r="D5" s="25" t="s">
        <v>18</v>
      </c>
      <c r="E5" s="26"/>
      <c r="F5" s="26"/>
      <c r="G5" s="26"/>
      <c r="H5" s="26"/>
      <c r="I5" s="27"/>
      <c r="J5" s="25" t="s">
        <v>19</v>
      </c>
      <c r="K5" s="27"/>
      <c r="L5" s="3" t="s">
        <v>20</v>
      </c>
      <c r="M5" s="25" t="s">
        <v>14</v>
      </c>
      <c r="N5" s="26"/>
      <c r="O5" s="26"/>
      <c r="P5" s="26"/>
      <c r="Q5" s="26"/>
      <c r="R5" s="27"/>
    </row>
    <row r="6" spans="1:18" x14ac:dyDescent="0.3">
      <c r="A6" s="6">
        <v>45778</v>
      </c>
      <c r="B6" s="7"/>
      <c r="C6" s="8"/>
      <c r="D6" s="10" t="s">
        <v>27</v>
      </c>
      <c r="E6" s="11"/>
      <c r="F6" s="11"/>
      <c r="G6" s="11"/>
      <c r="H6" s="11"/>
      <c r="I6" s="12"/>
      <c r="J6" s="80"/>
      <c r="K6" s="81"/>
      <c r="L6" s="4">
        <v>50000</v>
      </c>
      <c r="M6" s="82" t="s">
        <v>28</v>
      </c>
      <c r="N6" s="83"/>
      <c r="O6" s="83"/>
      <c r="P6" s="83"/>
      <c r="Q6" s="83"/>
      <c r="R6" s="84"/>
    </row>
    <row r="7" spans="1:18" x14ac:dyDescent="0.3">
      <c r="A7" s="75"/>
      <c r="B7" s="76"/>
      <c r="C7" s="76"/>
      <c r="D7" s="77"/>
      <c r="E7" s="77"/>
      <c r="F7" s="77"/>
      <c r="G7" s="77"/>
      <c r="H7" s="77"/>
      <c r="I7" s="77"/>
      <c r="J7" s="78"/>
      <c r="K7" s="78"/>
      <c r="L7" s="5"/>
      <c r="M7" s="79"/>
      <c r="N7" s="79"/>
      <c r="O7" s="79"/>
      <c r="P7" s="79"/>
      <c r="Q7" s="79"/>
      <c r="R7" s="79"/>
    </row>
  </sheetData>
  <mergeCells count="15">
    <mergeCell ref="A1:E2"/>
    <mergeCell ref="F1:R2"/>
    <mergeCell ref="A4:R4"/>
    <mergeCell ref="A5:C5"/>
    <mergeCell ref="D5:I5"/>
    <mergeCell ref="J5:K5"/>
    <mergeCell ref="M5:R5"/>
    <mergeCell ref="A7:C7"/>
    <mergeCell ref="D7:I7"/>
    <mergeCell ref="J7:K7"/>
    <mergeCell ref="M7:R7"/>
    <mergeCell ref="A6:C6"/>
    <mergeCell ref="D6:I6"/>
    <mergeCell ref="J6:K6"/>
    <mergeCell ref="M6:R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Расходы</vt:lpstr>
      <vt:lpstr>Поступления Tbank</vt:lpstr>
      <vt:lpstr>Прочие поступления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Plemannik</dc:creator>
  <cp:lastModifiedBy>Plemannik</cp:lastModifiedBy>
  <dcterms:created xsi:type="dcterms:W3CDTF">2025-05-20T12:08:11Z</dcterms:created>
  <dcterms:modified xsi:type="dcterms:W3CDTF">2025-09-03T12:44:48Z</dcterms:modified>
  <cp:contentStatus>Окончательное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