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xr:revisionPtr revIDLastSave="0" documentId="13_ncr:1_{F2B09588-99CE-420D-AF83-82BB05409E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0" i="1" l="1"/>
  <c r="L8" i="3" l="1"/>
  <c r="D27" i="1"/>
  <c r="D40" i="2" l="1"/>
  <c r="D33" i="2" l="1"/>
  <c r="P3" i="2" l="1"/>
  <c r="D35" i="1"/>
  <c r="Q3" i="1" l="1"/>
</calcChain>
</file>

<file path=xl/sharedStrings.xml><?xml version="1.0" encoding="utf-8"?>
<sst xmlns="http://schemas.openxmlformats.org/spreadsheetml/2006/main" count="84" uniqueCount="49">
  <si>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</si>
  <si>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</si>
  <si>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</si>
  <si>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</si>
  <si>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</si>
  <si>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</si>
  <si>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</si>
  <si>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</si>
  <si>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</si>
  <si>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</si>
  <si>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</si>
  <si>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</si>
  <si>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</si>
  <si>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</si>
  <si>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</si>
  <si>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</si>
  <si>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</si>
  <si>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</si>
  <si>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</si>
  <si>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</si>
  <si>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</si>
  <si>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</si>
  <si>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Пожертование по эквайрингу</t>
  </si>
  <si>
    <t>Внесение денежных средств на депозит в клинику ООО "ВЕТЭМБУЛАНС.РУ"</t>
  </si>
  <si>
    <t>Дударев Павел Владимирович (учредитель)</t>
  </si>
  <si>
    <t>Наталья</t>
  </si>
  <si>
    <t>Тестирование платежного шлюза</t>
  </si>
  <si>
    <t>Отчет о полученных пожертвованиях и расходах АНО "БЕЛКОСПАС" за август 2025 года</t>
  </si>
  <si>
    <t>Денежные поступления на основной расчетный счет АНО "БЕЛКОСПАС" за август 2025 года</t>
  </si>
  <si>
    <t>Прочие поступления в пользу АНО "БЕЛКОСПАС" за август 2025 года</t>
  </si>
  <si>
    <t>Транспортные расходы. Доставка бельчонка в клинику</t>
  </si>
  <si>
    <t>Людмила</t>
  </si>
  <si>
    <t>Транспортные расходы. Доставка бельчат в дичальник "Быково"</t>
  </si>
  <si>
    <t>Екатерина</t>
  </si>
  <si>
    <t>Транспортные расходы. Доставка бельчонка к волонтеру</t>
  </si>
  <si>
    <t>Ксения</t>
  </si>
  <si>
    <t xml:space="preserve">Аренда помещения главного офиса за август 2025           
</t>
  </si>
  <si>
    <t xml:space="preserve">Оплата услуг диспетчеризации за период июнь-июль 2025
</t>
  </si>
  <si>
    <t>Доставка гуманитарной помощи (клетки, гамаки, игрушки)</t>
  </si>
  <si>
    <t>Медицинские услуги. Лечение белки ИП Камынин (клиника "Ксоточка", г Санкт-Петербург)</t>
  </si>
  <si>
    <t>Евгения</t>
  </si>
  <si>
    <t>Наталия Александровна</t>
  </si>
  <si>
    <t>Анжелика</t>
  </si>
  <si>
    <t>Оксана</t>
  </si>
  <si>
    <t>Услуги связи. АТС Горячей линии за сентябрь 2025</t>
  </si>
  <si>
    <t>Медицинские услуги. Лечение белки ООО "ВЕТЭМБУЛАНС"  (г. Москва)</t>
  </si>
  <si>
    <t>Основные средства. Парогенератор для дезинфекции мягких поверхностей</t>
  </si>
  <si>
    <t>Транспортные расходы. Доставка раненой белки в клинику</t>
  </si>
  <si>
    <t>Транспортные расходы. Доставка белки из клиники к волонтёру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</si>
</sst>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workbookViewId="0">
      <selection activeCell="D20" sqref="D20:R20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63"/>
      <c r="B1" s="63"/>
      <c r="C1" s="63"/>
      <c r="D1" s="63"/>
      <c r="E1" s="63"/>
      <c r="F1" s="63"/>
      <c r="G1" s="64" t="s">
        <v>27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3" spans="1:20" x14ac:dyDescent="0.3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>
        <f>D20+D27+D35</f>
        <v>47388.22</v>
      </c>
      <c r="R3" s="68"/>
    </row>
    <row r="5" spans="1:20" ht="28.5" customHeight="1" x14ac:dyDescent="0.3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0" x14ac:dyDescent="0.3">
      <c r="A6" s="74" t="s">
        <v>2</v>
      </c>
      <c r="B6" s="74"/>
      <c r="C6" s="74"/>
      <c r="D6" s="74" t="s">
        <v>3</v>
      </c>
      <c r="E6" s="74"/>
      <c r="F6" s="74"/>
      <c r="G6" s="74" t="s">
        <v>4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20" x14ac:dyDescent="0.3">
      <c r="A7" s="70">
        <v>45870</v>
      </c>
      <c r="B7" s="62"/>
      <c r="C7" s="62"/>
      <c r="D7" s="21">
        <v>1650</v>
      </c>
      <c r="E7" s="21"/>
      <c r="F7" s="21"/>
      <c r="G7" s="22" t="s">
        <v>30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20" x14ac:dyDescent="0.3">
      <c r="A8" s="18">
        <v>45870</v>
      </c>
      <c r="B8" s="19"/>
      <c r="C8" s="20"/>
      <c r="D8" s="21">
        <v>1072.8</v>
      </c>
      <c r="E8" s="21"/>
      <c r="F8" s="21"/>
      <c r="G8" s="22" t="s">
        <v>30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20" x14ac:dyDescent="0.3">
      <c r="A9" s="18">
        <v>45871</v>
      </c>
      <c r="B9" s="19"/>
      <c r="C9" s="20"/>
      <c r="D9" s="71">
        <v>3840</v>
      </c>
      <c r="E9" s="72"/>
      <c r="F9" s="73"/>
      <c r="G9" s="22" t="s">
        <v>32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20" x14ac:dyDescent="0.3">
      <c r="A10" s="70">
        <v>45878</v>
      </c>
      <c r="B10" s="62"/>
      <c r="C10" s="62"/>
      <c r="D10" s="21">
        <v>1656</v>
      </c>
      <c r="E10" s="21"/>
      <c r="F10" s="21"/>
      <c r="G10" s="22" t="s">
        <v>34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T10" s="2"/>
    </row>
    <row r="11" spans="1:20" x14ac:dyDescent="0.3">
      <c r="A11" s="70">
        <v>45881</v>
      </c>
      <c r="B11" s="62"/>
      <c r="C11" s="62"/>
      <c r="D11" s="21">
        <v>1657</v>
      </c>
      <c r="E11" s="21"/>
      <c r="F11" s="21"/>
      <c r="G11" s="22" t="s">
        <v>34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T11" s="2"/>
    </row>
    <row r="12" spans="1:20" x14ac:dyDescent="0.3">
      <c r="A12" s="18">
        <v>45883</v>
      </c>
      <c r="B12" s="19"/>
      <c r="C12" s="20"/>
      <c r="D12" s="21">
        <v>1485.6</v>
      </c>
      <c r="E12" s="21"/>
      <c r="F12" s="21"/>
      <c r="G12" s="22" t="s">
        <v>38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20" x14ac:dyDescent="0.3">
      <c r="A13" s="18">
        <v>45884</v>
      </c>
      <c r="B13" s="19"/>
      <c r="C13" s="20"/>
      <c r="D13" s="21">
        <v>4060</v>
      </c>
      <c r="E13" s="21"/>
      <c r="F13" s="21"/>
      <c r="G13" s="22" t="s">
        <v>39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20" ht="15.75" customHeight="1" x14ac:dyDescent="0.3">
      <c r="A14" s="18">
        <v>45891</v>
      </c>
      <c r="B14" s="19"/>
      <c r="C14" s="20"/>
      <c r="D14" s="21">
        <v>2572.8000000000002</v>
      </c>
      <c r="E14" s="21"/>
      <c r="F14" s="21"/>
      <c r="G14" s="22" t="s">
        <v>30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20" ht="15.75" customHeight="1" x14ac:dyDescent="0.3">
      <c r="A15" s="18">
        <v>45895</v>
      </c>
      <c r="B15" s="19"/>
      <c r="C15" s="20"/>
      <c r="D15" s="21">
        <v>2618</v>
      </c>
      <c r="E15" s="21"/>
      <c r="F15" s="21"/>
      <c r="G15" s="22" t="s">
        <v>45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spans="1:20" ht="15.75" customHeight="1" x14ac:dyDescent="0.3">
      <c r="A16" s="18">
        <v>45895</v>
      </c>
      <c r="B16" s="19"/>
      <c r="C16" s="20"/>
      <c r="D16" s="21">
        <v>2636</v>
      </c>
      <c r="E16" s="21"/>
      <c r="F16" s="21"/>
      <c r="G16" s="22" t="s">
        <v>46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20" ht="15.75" customHeight="1" x14ac:dyDescent="0.3">
      <c r="A17" s="18">
        <v>45896</v>
      </c>
      <c r="B17" s="19"/>
      <c r="C17" s="20"/>
      <c r="D17" s="21">
        <v>6152.4</v>
      </c>
      <c r="E17" s="21"/>
      <c r="F17" s="21"/>
      <c r="G17" s="22" t="s">
        <v>47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1:20" ht="15.75" customHeight="1" x14ac:dyDescent="0.3">
      <c r="A18" s="18">
        <v>45896</v>
      </c>
      <c r="B18" s="19"/>
      <c r="C18" s="20"/>
      <c r="D18" s="21">
        <v>806.4</v>
      </c>
      <c r="E18" s="21"/>
      <c r="F18" s="21"/>
      <c r="G18" s="22" t="s">
        <v>48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/>
      <c r="T18" s="2"/>
    </row>
    <row r="19" spans="1:20" ht="15.75" customHeight="1" x14ac:dyDescent="0.3">
      <c r="A19" s="18"/>
      <c r="B19" s="19"/>
      <c r="C19" s="20"/>
      <c r="D19" s="21"/>
      <c r="E19" s="21"/>
      <c r="F19" s="2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T19" s="2"/>
    </row>
    <row r="20" spans="1:20" ht="15.75" customHeight="1" x14ac:dyDescent="0.3">
      <c r="A20" s="41" t="s">
        <v>5</v>
      </c>
      <c r="B20" s="42"/>
      <c r="C20" s="43"/>
      <c r="D20" s="25">
        <f>SUM(D7:F18)</f>
        <v>30207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T20" s="2"/>
    </row>
    <row r="21" spans="1:20" ht="15.75" customHeigh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T21" s="2"/>
    </row>
    <row r="22" spans="1:20" ht="15.75" customHeight="1" x14ac:dyDescent="0.3">
      <c r="A22" s="29" t="s">
        <v>2</v>
      </c>
      <c r="B22" s="30"/>
      <c r="C22" s="31"/>
      <c r="D22" s="29" t="s">
        <v>3</v>
      </c>
      <c r="E22" s="30"/>
      <c r="F22" s="31"/>
      <c r="G22" s="29" t="s">
        <v>4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  <c r="T22" s="2"/>
    </row>
    <row r="23" spans="1:20" ht="15.75" customHeight="1" x14ac:dyDescent="0.3">
      <c r="A23" s="32">
        <v>45881</v>
      </c>
      <c r="B23" s="33"/>
      <c r="C23" s="34"/>
      <c r="D23" s="35">
        <v>5000</v>
      </c>
      <c r="E23" s="36"/>
      <c r="F23" s="37"/>
      <c r="G23" s="44" t="s">
        <v>36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T23" s="2"/>
    </row>
    <row r="24" spans="1:20" ht="15.75" customHeight="1" x14ac:dyDescent="0.3">
      <c r="A24" s="32">
        <v>45881</v>
      </c>
      <c r="B24" s="33"/>
      <c r="C24" s="34"/>
      <c r="D24" s="35">
        <v>5000</v>
      </c>
      <c r="E24" s="36"/>
      <c r="F24" s="37"/>
      <c r="G24" s="38" t="s">
        <v>37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  <c r="T24" s="2"/>
    </row>
    <row r="25" spans="1:20" ht="15.75" customHeight="1" x14ac:dyDescent="0.3">
      <c r="A25" s="18">
        <v>45893</v>
      </c>
      <c r="B25" s="19"/>
      <c r="C25" s="20"/>
      <c r="D25" s="71">
        <v>3150</v>
      </c>
      <c r="E25" s="72"/>
      <c r="F25" s="73"/>
      <c r="G25" s="80" t="s">
        <v>44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  <c r="T25" s="2"/>
    </row>
    <row r="26" spans="1:20" ht="15.75" customHeight="1" x14ac:dyDescent="0.3">
      <c r="A26" s="75"/>
      <c r="B26" s="76"/>
      <c r="C26" s="77"/>
      <c r="D26" s="71"/>
      <c r="E26" s="72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/>
      <c r="T26" s="2"/>
    </row>
    <row r="27" spans="1:20" ht="15.75" customHeight="1" x14ac:dyDescent="0.3">
      <c r="A27" s="41" t="s">
        <v>5</v>
      </c>
      <c r="B27" s="42"/>
      <c r="C27" s="43"/>
      <c r="D27" s="25">
        <f>SUM(D23:F25)</f>
        <v>13150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T27" s="2"/>
    </row>
    <row r="28" spans="1:20" ht="15.75" customHeight="1" x14ac:dyDescent="0.3">
      <c r="A28" s="28" t="s">
        <v>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T28" s="2"/>
    </row>
    <row r="29" spans="1:20" ht="15.75" customHeight="1" x14ac:dyDescent="0.3">
      <c r="A29" s="29" t="s">
        <v>2</v>
      </c>
      <c r="B29" s="30"/>
      <c r="C29" s="31"/>
      <c r="D29" s="29" t="s">
        <v>3</v>
      </c>
      <c r="E29" s="30"/>
      <c r="F29" s="31"/>
      <c r="G29" s="29" t="s">
        <v>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T29" s="2"/>
    </row>
    <row r="30" spans="1:20" ht="15.75" customHeight="1" x14ac:dyDescent="0.3">
      <c r="A30" s="47">
        <v>45870</v>
      </c>
      <c r="B30" s="48"/>
      <c r="C30" s="49"/>
      <c r="D30" s="50">
        <f>490+99</f>
        <v>589</v>
      </c>
      <c r="E30" s="51"/>
      <c r="F30" s="52"/>
      <c r="G30" s="53" t="s">
        <v>8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</row>
    <row r="31" spans="1:20" ht="15.75" customHeight="1" x14ac:dyDescent="0.3">
      <c r="A31" s="47">
        <v>45870</v>
      </c>
      <c r="B31" s="48"/>
      <c r="C31" s="49"/>
      <c r="D31" s="50">
        <v>270</v>
      </c>
      <c r="E31" s="51"/>
      <c r="F31" s="52"/>
      <c r="G31" s="53" t="s">
        <v>9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</row>
    <row r="32" spans="1:20" ht="15.75" customHeight="1" x14ac:dyDescent="0.3">
      <c r="A32" s="47">
        <v>45870</v>
      </c>
      <c r="B32" s="48"/>
      <c r="C32" s="49"/>
      <c r="D32" s="50">
        <v>68.930000000000007</v>
      </c>
      <c r="E32" s="51"/>
      <c r="F32" s="51"/>
      <c r="G32" s="54" t="s">
        <v>10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5"/>
    </row>
    <row r="33" spans="1:18" ht="15.75" customHeight="1" x14ac:dyDescent="0.3">
      <c r="A33" s="47">
        <v>45870</v>
      </c>
      <c r="B33" s="48"/>
      <c r="C33" s="49"/>
      <c r="D33" s="50">
        <v>3103.29</v>
      </c>
      <c r="E33" s="51"/>
      <c r="F33" s="51"/>
      <c r="G33" s="54" t="s">
        <v>11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/>
    </row>
    <row r="34" spans="1:18" ht="15.75" customHeight="1" x14ac:dyDescent="0.3">
      <c r="A34" s="57"/>
      <c r="B34" s="58"/>
      <c r="C34" s="59"/>
      <c r="D34" s="50"/>
      <c r="E34" s="51"/>
      <c r="F34" s="5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1"/>
    </row>
    <row r="35" spans="1:18" ht="15.75" customHeight="1" x14ac:dyDescent="0.3">
      <c r="A35" s="56" t="s">
        <v>5</v>
      </c>
      <c r="B35" s="56"/>
      <c r="C35" s="56"/>
      <c r="D35" s="25">
        <f>SUM(D30:F33)</f>
        <v>4031.2200000000003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7"/>
    </row>
    <row r="36" spans="1:18" ht="15.75" customHeight="1" x14ac:dyDescent="0.3"/>
    <row r="37" spans="1:18" ht="15.75" customHeight="1" x14ac:dyDescent="0.3"/>
    <row r="38" spans="1:18" ht="15.75" customHeight="1" x14ac:dyDescent="0.3"/>
    <row r="39" spans="1:18" ht="15.75" customHeight="1" x14ac:dyDescent="0.3"/>
    <row r="40" spans="1:18" ht="15.75" customHeight="1" x14ac:dyDescent="0.3"/>
    <row r="41" spans="1:18" ht="15.75" customHeight="1" x14ac:dyDescent="0.3"/>
    <row r="42" spans="1:18" ht="15.75" customHeight="1" x14ac:dyDescent="0.3"/>
  </sheetData>
  <mergeCells count="88">
    <mergeCell ref="A11:C11"/>
    <mergeCell ref="D11:F11"/>
    <mergeCell ref="G11:R11"/>
    <mergeCell ref="D25:F25"/>
    <mergeCell ref="G25:R25"/>
    <mergeCell ref="A12:C12"/>
    <mergeCell ref="D12:F12"/>
    <mergeCell ref="G12:R12"/>
    <mergeCell ref="A8:C8"/>
    <mergeCell ref="D8:F8"/>
    <mergeCell ref="G8:R8"/>
    <mergeCell ref="A10:C10"/>
    <mergeCell ref="D10:F10"/>
    <mergeCell ref="G10:R10"/>
    <mergeCell ref="A20:C20"/>
    <mergeCell ref="D20:R20"/>
    <mergeCell ref="A1:F1"/>
    <mergeCell ref="G1:R1"/>
    <mergeCell ref="A3:P3"/>
    <mergeCell ref="Q3:R3"/>
    <mergeCell ref="A5:R5"/>
    <mergeCell ref="A7:C7"/>
    <mergeCell ref="D7:F7"/>
    <mergeCell ref="G7:R7"/>
    <mergeCell ref="A9:C9"/>
    <mergeCell ref="D9:F9"/>
    <mergeCell ref="G9:R9"/>
    <mergeCell ref="A6:C6"/>
    <mergeCell ref="D6:F6"/>
    <mergeCell ref="G6:R6"/>
    <mergeCell ref="A16:C16"/>
    <mergeCell ref="D16:F16"/>
    <mergeCell ref="G16:R16"/>
    <mergeCell ref="A21:R21"/>
    <mergeCell ref="A13:C13"/>
    <mergeCell ref="D13:F13"/>
    <mergeCell ref="G13:R13"/>
    <mergeCell ref="D14:F14"/>
    <mergeCell ref="A19:C19"/>
    <mergeCell ref="D19:F19"/>
    <mergeCell ref="G19:R19"/>
    <mergeCell ref="G14:R14"/>
    <mergeCell ref="A14:C14"/>
    <mergeCell ref="A15:C15"/>
    <mergeCell ref="D15:F15"/>
    <mergeCell ref="G15:R15"/>
    <mergeCell ref="A35:C35"/>
    <mergeCell ref="D35:R35"/>
    <mergeCell ref="A31:C31"/>
    <mergeCell ref="D31:F31"/>
    <mergeCell ref="G31:R31"/>
    <mergeCell ref="A32:C32"/>
    <mergeCell ref="D32:F32"/>
    <mergeCell ref="G32:R32"/>
    <mergeCell ref="A33:C33"/>
    <mergeCell ref="D33:F33"/>
    <mergeCell ref="G33:R33"/>
    <mergeCell ref="A34:C34"/>
    <mergeCell ref="D34:F34"/>
    <mergeCell ref="G34:R34"/>
    <mergeCell ref="A29:C29"/>
    <mergeCell ref="D29:F29"/>
    <mergeCell ref="G29:R29"/>
    <mergeCell ref="A30:C30"/>
    <mergeCell ref="D30:F30"/>
    <mergeCell ref="G30:R30"/>
    <mergeCell ref="D27:R27"/>
    <mergeCell ref="A28:R28"/>
    <mergeCell ref="A22:C22"/>
    <mergeCell ref="D22:F22"/>
    <mergeCell ref="G22:R22"/>
    <mergeCell ref="A24:C24"/>
    <mergeCell ref="D24:F24"/>
    <mergeCell ref="G24:R24"/>
    <mergeCell ref="A27:C27"/>
    <mergeCell ref="A23:C23"/>
    <mergeCell ref="D23:F23"/>
    <mergeCell ref="G23:R23"/>
    <mergeCell ref="A26:C26"/>
    <mergeCell ref="D26:F26"/>
    <mergeCell ref="G26:R26"/>
    <mergeCell ref="A25:C25"/>
    <mergeCell ref="A17:C17"/>
    <mergeCell ref="D17:F17"/>
    <mergeCell ref="G17:R17"/>
    <mergeCell ref="A18:C18"/>
    <mergeCell ref="D18:F18"/>
    <mergeCell ref="G18:R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workbookViewId="0">
      <selection activeCell="D33" sqref="D33:Q33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63"/>
      <c r="B1" s="63"/>
      <c r="C1" s="63"/>
      <c r="D1" s="63"/>
      <c r="E1" s="63"/>
      <c r="F1" s="64" t="s">
        <v>28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0" ht="29.25" customHeight="1" x14ac:dyDescent="0.3">
      <c r="A2" s="94"/>
      <c r="B2" s="94"/>
      <c r="C2" s="94"/>
      <c r="D2" s="94"/>
      <c r="E2" s="94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20" x14ac:dyDescent="0.3">
      <c r="A3" s="65" t="s">
        <v>12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>
        <f>D33+D40</f>
        <v>83746.100000000006</v>
      </c>
      <c r="Q3" s="68"/>
    </row>
    <row r="4" spans="1:20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20" x14ac:dyDescent="0.3">
      <c r="A5" s="69" t="s">
        <v>13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20" x14ac:dyDescent="0.3">
      <c r="A6" s="74" t="s">
        <v>2</v>
      </c>
      <c r="B6" s="74"/>
      <c r="C6" s="74"/>
      <c r="D6" s="74" t="s">
        <v>3</v>
      </c>
      <c r="E6" s="74"/>
      <c r="F6" s="74" t="s">
        <v>14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20" x14ac:dyDescent="0.3">
      <c r="A7" s="91">
        <v>45870</v>
      </c>
      <c r="B7" s="92"/>
      <c r="C7" s="92"/>
      <c r="D7" s="93">
        <v>500</v>
      </c>
      <c r="E7" s="93"/>
      <c r="F7" s="84" t="s">
        <v>31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20" x14ac:dyDescent="0.3">
      <c r="A8" s="91">
        <v>45871</v>
      </c>
      <c r="B8" s="92"/>
      <c r="C8" s="92"/>
      <c r="D8" s="50">
        <v>1000</v>
      </c>
      <c r="E8" s="52"/>
      <c r="F8" s="84" t="s">
        <v>21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20" x14ac:dyDescent="0.3">
      <c r="A9" s="82">
        <v>45871</v>
      </c>
      <c r="B9" s="54"/>
      <c r="C9" s="54"/>
      <c r="D9" s="51">
        <v>300</v>
      </c>
      <c r="E9" s="52"/>
      <c r="F9" s="88" t="s">
        <v>22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90"/>
    </row>
    <row r="10" spans="1:20" x14ac:dyDescent="0.3">
      <c r="A10" s="81">
        <v>45874</v>
      </c>
      <c r="B10" s="82"/>
      <c r="C10" s="83"/>
      <c r="D10" s="50">
        <v>271.91000000000003</v>
      </c>
      <c r="E10" s="52"/>
      <c r="F10" s="84" t="s">
        <v>21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20" x14ac:dyDescent="0.3">
      <c r="A11" s="91">
        <v>45876</v>
      </c>
      <c r="B11" s="92"/>
      <c r="C11" s="92"/>
      <c r="D11" s="93">
        <v>5000</v>
      </c>
      <c r="E11" s="93"/>
      <c r="F11" s="84" t="s">
        <v>21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spans="1:20" x14ac:dyDescent="0.3">
      <c r="A12" s="81">
        <v>45877</v>
      </c>
      <c r="B12" s="82"/>
      <c r="C12" s="83"/>
      <c r="D12" s="50">
        <v>500</v>
      </c>
      <c r="E12" s="52"/>
      <c r="F12" s="84" t="s">
        <v>33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1:20" x14ac:dyDescent="0.3">
      <c r="A13" s="81">
        <v>45878</v>
      </c>
      <c r="B13" s="82"/>
      <c r="C13" s="83"/>
      <c r="D13" s="50">
        <v>2000</v>
      </c>
      <c r="E13" s="52"/>
      <c r="F13" s="84" t="s">
        <v>21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20" x14ac:dyDescent="0.3">
      <c r="A14" s="81">
        <v>45878</v>
      </c>
      <c r="B14" s="82"/>
      <c r="C14" s="83"/>
      <c r="D14" s="50">
        <v>1000</v>
      </c>
      <c r="E14" s="52"/>
      <c r="F14" s="84" t="s">
        <v>35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5" spans="1:20" x14ac:dyDescent="0.3">
      <c r="A15" s="81">
        <v>45883</v>
      </c>
      <c r="B15" s="82"/>
      <c r="C15" s="83"/>
      <c r="D15" s="50">
        <v>1000</v>
      </c>
      <c r="E15" s="52"/>
      <c r="F15" s="84" t="s">
        <v>21</v>
      </c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  <row r="16" spans="1:20" x14ac:dyDescent="0.3">
      <c r="A16" s="81">
        <v>45884</v>
      </c>
      <c r="B16" s="82"/>
      <c r="C16" s="83"/>
      <c r="D16" s="50">
        <v>300</v>
      </c>
      <c r="E16" s="52"/>
      <c r="F16" s="84" t="s">
        <v>21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T16" s="2"/>
    </row>
    <row r="17" spans="1:17" x14ac:dyDescent="0.3">
      <c r="A17" s="81">
        <v>45884</v>
      </c>
      <c r="B17" s="82"/>
      <c r="C17" s="83"/>
      <c r="D17" s="50">
        <v>2000</v>
      </c>
      <c r="E17" s="52"/>
      <c r="F17" s="84" t="s">
        <v>21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1:17" x14ac:dyDescent="0.3">
      <c r="A18" s="81">
        <v>45884</v>
      </c>
      <c r="B18" s="82"/>
      <c r="C18" s="83"/>
      <c r="D18" s="50">
        <v>1000</v>
      </c>
      <c r="E18" s="52"/>
      <c r="F18" s="84" t="s">
        <v>21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</row>
    <row r="19" spans="1:17" x14ac:dyDescent="0.3">
      <c r="A19" s="81">
        <v>45884</v>
      </c>
      <c r="B19" s="82"/>
      <c r="C19" s="83"/>
      <c r="D19" s="50">
        <v>150</v>
      </c>
      <c r="E19" s="52"/>
      <c r="F19" s="84" t="s">
        <v>21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</row>
    <row r="20" spans="1:17" x14ac:dyDescent="0.3">
      <c r="A20" s="81">
        <v>45885</v>
      </c>
      <c r="B20" s="82"/>
      <c r="C20" s="83"/>
      <c r="D20" s="50">
        <v>100</v>
      </c>
      <c r="E20" s="52"/>
      <c r="F20" s="84" t="s">
        <v>40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</row>
    <row r="21" spans="1:17" x14ac:dyDescent="0.3">
      <c r="A21" s="81">
        <v>45887</v>
      </c>
      <c r="B21" s="82"/>
      <c r="C21" s="83"/>
      <c r="D21" s="50">
        <v>500</v>
      </c>
      <c r="E21" s="52"/>
      <c r="F21" s="84" t="s">
        <v>41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</row>
    <row r="22" spans="1:17" x14ac:dyDescent="0.3">
      <c r="A22" s="81">
        <v>45888</v>
      </c>
      <c r="B22" s="82"/>
      <c r="C22" s="83"/>
      <c r="D22" s="50">
        <v>10</v>
      </c>
      <c r="E22" s="52"/>
      <c r="F22" s="84" t="s">
        <v>21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7" x14ac:dyDescent="0.3">
      <c r="A23" s="81">
        <v>45888</v>
      </c>
      <c r="B23" s="82"/>
      <c r="C23" s="83"/>
      <c r="D23" s="50">
        <v>20000</v>
      </c>
      <c r="E23" s="52"/>
      <c r="F23" s="88" t="s">
        <v>42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</row>
    <row r="24" spans="1:17" x14ac:dyDescent="0.3">
      <c r="A24" s="81">
        <v>45888</v>
      </c>
      <c r="B24" s="82"/>
      <c r="C24" s="83"/>
      <c r="D24" s="50">
        <v>300</v>
      </c>
      <c r="E24" s="52"/>
      <c r="F24" s="84" t="s">
        <v>43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  <row r="25" spans="1:17" x14ac:dyDescent="0.3">
      <c r="A25" s="81">
        <v>45889</v>
      </c>
      <c r="B25" s="82"/>
      <c r="C25" s="83"/>
      <c r="D25" s="50">
        <v>500</v>
      </c>
      <c r="E25" s="52"/>
      <c r="F25" s="84" t="s">
        <v>21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x14ac:dyDescent="0.3">
      <c r="A26" s="81">
        <v>45889</v>
      </c>
      <c r="B26" s="82"/>
      <c r="C26" s="83"/>
      <c r="D26" s="50">
        <v>500</v>
      </c>
      <c r="E26" s="52"/>
      <c r="F26" s="84" t="s">
        <v>21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</row>
    <row r="27" spans="1:17" x14ac:dyDescent="0.3">
      <c r="A27" s="81">
        <v>45890</v>
      </c>
      <c r="B27" s="82"/>
      <c r="C27" s="83"/>
      <c r="D27" s="50">
        <v>40000</v>
      </c>
      <c r="E27" s="52"/>
      <c r="F27" s="84" t="s">
        <v>25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</row>
    <row r="28" spans="1:17" x14ac:dyDescent="0.3">
      <c r="A28" s="81">
        <v>45890</v>
      </c>
      <c r="B28" s="82"/>
      <c r="C28" s="83"/>
      <c r="D28" s="50">
        <v>300</v>
      </c>
      <c r="E28" s="52"/>
      <c r="F28" s="88" t="s">
        <v>22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0"/>
    </row>
    <row r="29" spans="1:17" x14ac:dyDescent="0.3">
      <c r="A29" s="81">
        <v>45895</v>
      </c>
      <c r="B29" s="82"/>
      <c r="C29" s="83"/>
      <c r="D29" s="50">
        <v>500</v>
      </c>
      <c r="E29" s="52"/>
      <c r="F29" s="84" t="s">
        <v>21</v>
      </c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7" x14ac:dyDescent="0.3">
      <c r="A30" s="81">
        <v>45897</v>
      </c>
      <c r="B30" s="82"/>
      <c r="C30" s="83"/>
      <c r="D30" s="50">
        <v>3000</v>
      </c>
      <c r="E30" s="52"/>
      <c r="F30" s="84" t="s">
        <v>21</v>
      </c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x14ac:dyDescent="0.3">
      <c r="A31" s="81">
        <v>45900</v>
      </c>
      <c r="B31" s="82"/>
      <c r="C31" s="83"/>
      <c r="D31" s="50">
        <v>2914.19</v>
      </c>
      <c r="E31" s="52"/>
      <c r="F31" s="84" t="s">
        <v>21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7" x14ac:dyDescent="0.3">
      <c r="A32" s="81"/>
      <c r="B32" s="82"/>
      <c r="C32" s="83"/>
      <c r="D32" s="50"/>
      <c r="E32" s="5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x14ac:dyDescent="0.3">
      <c r="A33" s="85" t="s">
        <v>5</v>
      </c>
      <c r="B33" s="85"/>
      <c r="C33" s="85"/>
      <c r="D33" s="86">
        <f>SUM(D7:E32)</f>
        <v>83646.100000000006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5" spans="1:17" x14ac:dyDescent="0.3">
      <c r="A35" s="69" t="s">
        <v>15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</row>
    <row r="36" spans="1:17" x14ac:dyDescent="0.3">
      <c r="A36" s="74" t="s">
        <v>2</v>
      </c>
      <c r="B36" s="74"/>
      <c r="C36" s="74"/>
      <c r="D36" s="74" t="s">
        <v>3</v>
      </c>
      <c r="E36" s="74"/>
      <c r="F36" s="74" t="s">
        <v>16</v>
      </c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1:17" x14ac:dyDescent="0.3">
      <c r="A37" s="81">
        <v>45888</v>
      </c>
      <c r="B37" s="82"/>
      <c r="C37" s="83"/>
      <c r="D37" s="50">
        <v>100</v>
      </c>
      <c r="E37" s="52"/>
      <c r="F37" s="84" t="s">
        <v>26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1:17" x14ac:dyDescent="0.3">
      <c r="A38" s="81"/>
      <c r="B38" s="82"/>
      <c r="C38" s="83"/>
      <c r="D38" s="50"/>
      <c r="E38" s="52"/>
      <c r="F38" s="88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39" spans="1:17" x14ac:dyDescent="0.3">
      <c r="A39" s="81"/>
      <c r="B39" s="82"/>
      <c r="C39" s="83"/>
      <c r="D39" s="50"/>
      <c r="E39" s="52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7" x14ac:dyDescent="0.3">
      <c r="A40" s="85" t="s">
        <v>5</v>
      </c>
      <c r="B40" s="85"/>
      <c r="C40" s="85"/>
      <c r="D40" s="86">
        <f>SUM(D37:E39)</f>
        <v>100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</sheetData>
  <mergeCells count="104">
    <mergeCell ref="A39:C39"/>
    <mergeCell ref="D39:E39"/>
    <mergeCell ref="F39:Q39"/>
    <mergeCell ref="A37:C37"/>
    <mergeCell ref="D37:E37"/>
    <mergeCell ref="F37:Q37"/>
    <mergeCell ref="A38:C38"/>
    <mergeCell ref="D38:E38"/>
    <mergeCell ref="F38:Q38"/>
    <mergeCell ref="A1:E2"/>
    <mergeCell ref="F1:Q2"/>
    <mergeCell ref="A3:O3"/>
    <mergeCell ref="P3:Q3"/>
    <mergeCell ref="A5:Q5"/>
    <mergeCell ref="A32:C32"/>
    <mergeCell ref="D32:E32"/>
    <mergeCell ref="F32:Q32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F14:Q14"/>
    <mergeCell ref="A15:C15"/>
    <mergeCell ref="D15:E15"/>
    <mergeCell ref="F15:Q15"/>
    <mergeCell ref="A20:C20"/>
    <mergeCell ref="D20:E20"/>
    <mergeCell ref="F20:Q20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27:C27"/>
    <mergeCell ref="D27:E27"/>
    <mergeCell ref="F27:Q27"/>
    <mergeCell ref="A22:C22"/>
    <mergeCell ref="D22:E22"/>
    <mergeCell ref="F22:Q22"/>
    <mergeCell ref="A23:C23"/>
    <mergeCell ref="D23:E23"/>
    <mergeCell ref="F23:Q23"/>
    <mergeCell ref="A24:C24"/>
    <mergeCell ref="D24:E24"/>
    <mergeCell ref="F24:Q24"/>
    <mergeCell ref="A25:C25"/>
    <mergeCell ref="D25:E25"/>
    <mergeCell ref="F25:Q25"/>
    <mergeCell ref="A30:C30"/>
    <mergeCell ref="D30:E30"/>
    <mergeCell ref="F30:Q30"/>
    <mergeCell ref="A31:C31"/>
    <mergeCell ref="D31:E31"/>
    <mergeCell ref="F31:Q31"/>
    <mergeCell ref="A40:C40"/>
    <mergeCell ref="D40:Q40"/>
    <mergeCell ref="A4:Q4"/>
    <mergeCell ref="A29:C29"/>
    <mergeCell ref="D29:E29"/>
    <mergeCell ref="F29:Q29"/>
    <mergeCell ref="A36:C36"/>
    <mergeCell ref="D36:E36"/>
    <mergeCell ref="F36:Q36"/>
    <mergeCell ref="A33:C33"/>
    <mergeCell ref="D33:Q33"/>
    <mergeCell ref="A35:Q35"/>
    <mergeCell ref="A28:C28"/>
    <mergeCell ref="D28:E28"/>
    <mergeCell ref="F28:Q28"/>
    <mergeCell ref="A26:C26"/>
    <mergeCell ref="D26:E26"/>
    <mergeCell ref="F26:Q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L13" sqref="L13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63"/>
      <c r="B1" s="63"/>
      <c r="C1" s="63"/>
      <c r="D1" s="63"/>
      <c r="E1" s="63"/>
      <c r="F1" s="64" t="s">
        <v>29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5.5" customHeight="1" x14ac:dyDescent="0.3">
      <c r="A2" s="94"/>
      <c r="B2" s="94"/>
      <c r="C2" s="94"/>
      <c r="D2" s="94"/>
      <c r="E2" s="94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4" spans="1:18" x14ac:dyDescent="0.3">
      <c r="A4" s="69" t="s">
        <v>13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x14ac:dyDescent="0.3">
      <c r="A5" s="74" t="s">
        <v>17</v>
      </c>
      <c r="B5" s="74"/>
      <c r="C5" s="74"/>
      <c r="D5" s="29" t="s">
        <v>18</v>
      </c>
      <c r="E5" s="30"/>
      <c r="F5" s="30"/>
      <c r="G5" s="30"/>
      <c r="H5" s="30"/>
      <c r="I5" s="31"/>
      <c r="J5" s="29" t="s">
        <v>19</v>
      </c>
      <c r="K5" s="31"/>
      <c r="L5" s="3" t="s">
        <v>20</v>
      </c>
      <c r="M5" s="29" t="s">
        <v>14</v>
      </c>
      <c r="N5" s="30"/>
      <c r="O5" s="30"/>
      <c r="P5" s="30"/>
      <c r="Q5" s="30"/>
      <c r="R5" s="31"/>
    </row>
    <row r="6" spans="1:18" x14ac:dyDescent="0.3">
      <c r="A6" s="18">
        <v>45899</v>
      </c>
      <c r="B6" s="19"/>
      <c r="C6" s="20"/>
      <c r="D6" s="22" t="s">
        <v>23</v>
      </c>
      <c r="E6" s="23"/>
      <c r="F6" s="23"/>
      <c r="G6" s="23"/>
      <c r="H6" s="23"/>
      <c r="I6" s="24"/>
      <c r="J6" s="107"/>
      <c r="K6" s="79"/>
      <c r="L6" s="17">
        <v>50000</v>
      </c>
      <c r="M6" s="104" t="s">
        <v>24</v>
      </c>
      <c r="N6" s="105"/>
      <c r="O6" s="105"/>
      <c r="P6" s="105"/>
      <c r="Q6" s="105"/>
      <c r="R6" s="106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6"/>
      <c r="B8" s="97"/>
      <c r="C8" s="97"/>
      <c r="D8" s="98"/>
      <c r="E8" s="98"/>
      <c r="F8" s="98"/>
      <c r="G8" s="98"/>
      <c r="H8" s="98"/>
      <c r="I8" s="98"/>
      <c r="J8" s="99" t="s">
        <v>5</v>
      </c>
      <c r="K8" s="100"/>
      <c r="L8" s="16">
        <f>SUM(L6:L6)</f>
        <v>50000</v>
      </c>
      <c r="M8" s="101"/>
      <c r="N8" s="102"/>
      <c r="O8" s="102"/>
      <c r="P8" s="102"/>
      <c r="Q8" s="102"/>
      <c r="R8" s="103"/>
    </row>
  </sheetData>
  <mergeCells count="15">
    <mergeCell ref="A1:E2"/>
    <mergeCell ref="F1:R2"/>
    <mergeCell ref="A4:R4"/>
    <mergeCell ref="A5:C5"/>
    <mergeCell ref="D5:I5"/>
    <mergeCell ref="J5:K5"/>
    <mergeCell ref="M5:R5"/>
    <mergeCell ref="A8:C8"/>
    <mergeCell ref="D8:I8"/>
    <mergeCell ref="J8:K8"/>
    <mergeCell ref="M8:R8"/>
    <mergeCell ref="A6:C6"/>
    <mergeCell ref="D6:I6"/>
    <mergeCell ref="M6:R6"/>
    <mergeCell ref="J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2026-02-15T15:02:54Z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