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роекты\Белкоспас\Сайт\Отчеты\Финансовые\2025\"/>
    </mc:Choice>
  </mc:AlternateContent>
  <xr:revisionPtr revIDLastSave="0" documentId="13_ncr:1_{A9D2E91F-F360-4C92-BF92-F028B35AC4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ходы" sheetId="1" r:id="rId1"/>
    <sheet name="Поступления Tbank" sheetId="2" r:id="rId2"/>
    <sheet name="Прочие поступления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13" i="1" l="1"/>
  <c r="L8" i="3" l="1"/>
  <c r="D19" i="1"/>
  <c r="D42" i="2" l="1"/>
  <c r="D35" i="2" l="1"/>
  <c r="P3" i="2" l="1"/>
  <c r="D27" i="1"/>
  <c r="Q3" i="1" l="1"/>
</calcChain>
</file>

<file path=xl/sharedStrings.xml><?xml version="1.0" encoding="utf-8"?>
<sst xmlns="http://schemas.openxmlformats.org/spreadsheetml/2006/main" count="77" uniqueCount="41">
  <si>
    <t>Расходы по расчетному счету</t>
  </si>
  <si>
    <t>Расходы на уставную деятельность</t>
  </si>
  <si>
    <t>Дата платежа</t>
  </si>
  <si>
    <t>Сумма, руб.</t>
  </si>
  <si>
    <t>Назначение платежа</t>
  </si>
  <si>
    <t>Итого за период</t>
  </si>
  <si>
    <t>Административно-хозяйственные расходы, осуществленные за счет средств пожертвований</t>
  </si>
  <si>
    <t>Банковские расходы, осуществленные за счет средств пожертвований</t>
  </si>
  <si>
    <t>Комиссия банка АО "Т-банк" за обслуживание рассчетного счета</t>
  </si>
  <si>
    <t>Комиссии банка АО "Т-Банк" за проведение безналичных платежей</t>
  </si>
  <si>
    <t>Коммиссия за проведение платежей по СБП</t>
  </si>
  <si>
    <t>Комиссия АО"Т-банк" за проведение платжей через интернет-эквайринг</t>
  </si>
  <si>
    <t>Приход</t>
  </si>
  <si>
    <t>Пожертвования</t>
  </si>
  <si>
    <t>Благотворитель</t>
  </si>
  <si>
    <t>Прочие поступления</t>
  </si>
  <si>
    <t>Источник</t>
  </si>
  <si>
    <t>Дата</t>
  </si>
  <si>
    <t>Наименование</t>
  </si>
  <si>
    <t>Количество</t>
  </si>
  <si>
    <t>Сумма, р</t>
  </si>
  <si>
    <t>Пожертование по СБП</t>
  </si>
  <si>
    <t>ООО "Лаборатория Стечкина"</t>
  </si>
  <si>
    <t>Отчет о полученных пожертвованиях и расходах АНО "БЕЛКОСПАС" за октябрь 2025 года</t>
  </si>
  <si>
    <t>Денежные поступления на основной расчетный счет АНО "БЕЛКОСПАС" за октябрь 2025 года</t>
  </si>
  <si>
    <t>Прочие поступления в пользу АНО "БЕЛКОСПАС" за октябрь 2025 года</t>
  </si>
  <si>
    <t>Продукты питания для белок в дичальник "Новые Дубки"</t>
  </si>
  <si>
    <t>Александр Заитов</t>
  </si>
  <si>
    <t>Александр</t>
  </si>
  <si>
    <t>Транспортные расходы. Доставка материалов и оборудования на выставку в Дарвиновский музей</t>
  </si>
  <si>
    <t>Дударева Татьяна Анатольевна (учредитель)</t>
  </si>
  <si>
    <t>Транспортные расходы. Перевозка белок из Москвы в дичальник "Новые Дубки"</t>
  </si>
  <si>
    <t>Алексей</t>
  </si>
  <si>
    <t>Анна</t>
  </si>
  <si>
    <t>Ксения</t>
  </si>
  <si>
    <t>Екатерина</t>
  </si>
  <si>
    <t>Медицинские услуги. Лечение белок ИП Камынин  (клиника "Косточка", г. Санкт-Петербург)</t>
  </si>
  <si>
    <t>Медицинские услуги. Лечение белки ООО "АРТЕМОН"  (клиника "Поливет", г. Зеленоград)</t>
  </si>
  <si>
    <t>Медицинские услуги. Лечение белок ООО "АРТЕМОН"  (клиника "Поливет", г. Зеленоград)</t>
  </si>
  <si>
    <t xml:space="preserve">Аренда помещения главного офиса за октябрь 2025           
</t>
  </si>
  <si>
    <t>Услуги связи. АТС Горячей линии за 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</si>
</sst>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omfortaa"/>
      <family val="2"/>
      <charset val="204"/>
    </font>
    <font>
      <b/>
      <sz val="11"/>
      <color theme="1"/>
      <name val="Comfortaa"/>
      <family val="2"/>
      <charset val="204"/>
    </font>
    <font>
      <sz val="11"/>
      <color theme="0"/>
      <name val="Comfortaa"/>
      <family val="2"/>
      <charset val="204"/>
    </font>
    <font>
      <b/>
      <sz val="11"/>
      <color theme="0"/>
      <name val="Comfortaa"/>
      <family val="2"/>
      <charset val="204"/>
    </font>
    <font>
      <sz val="11"/>
      <name val="Comforta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70A23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2" borderId="2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7" fontId="1" fillId="0" borderId="1" xfId="0" applyNumberFormat="1" applyFont="1" applyBorder="1" applyAlignment="1">
      <alignment horizontal="left"/>
    </xf>
    <xf numFmtId="17" fontId="1" fillId="0" borderId="2" xfId="0" applyNumberFormat="1" applyFont="1" applyBorder="1" applyAlignment="1">
      <alignment horizontal="left"/>
    </xf>
    <xf numFmtId="17" fontId="1" fillId="0" borderId="3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14" fontId="5" fillId="0" borderId="3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14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114300</xdr:rowOff>
    </xdr:from>
    <xdr:to>
      <xdr:col>1</xdr:col>
      <xdr:colOff>228600</xdr:colOff>
      <xdr:row>0</xdr:row>
      <xdr:rowOff>553664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0</xdr:row>
      <xdr:rowOff>180975</xdr:rowOff>
    </xdr:from>
    <xdr:to>
      <xdr:col>4</xdr:col>
      <xdr:colOff>276225</xdr:colOff>
      <xdr:row>0</xdr:row>
      <xdr:rowOff>492094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80975"/>
          <a:ext cx="1809750" cy="311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0</xdr:col>
      <xdr:colOff>533400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133350</xdr:rowOff>
    </xdr:from>
    <xdr:to>
      <xdr:col>3</xdr:col>
      <xdr:colOff>590550</xdr:colOff>
      <xdr:row>1</xdr:row>
      <xdr:rowOff>234919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3350"/>
          <a:ext cx="1809750" cy="31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0</xdr:col>
      <xdr:colOff>523875</xdr:colOff>
      <xdr:row>1</xdr:row>
      <xdr:rowOff>296489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438150" cy="439364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123825</xdr:rowOff>
    </xdr:from>
    <xdr:to>
      <xdr:col>3</xdr:col>
      <xdr:colOff>542925</xdr:colOff>
      <xdr:row>1</xdr:row>
      <xdr:rowOff>225394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23825"/>
          <a:ext cx="1809750" cy="311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workbookViewId="0">
      <selection activeCell="D26" sqref="D26:F26"/>
    </sheetView>
  </sheetViews>
  <sheetFormatPr defaultRowHeight="16.5" x14ac:dyDescent="0.3"/>
  <cols>
    <col min="1" max="4" width="9.140625" style="1"/>
    <col min="5" max="5" width="9.140625" style="1" customWidth="1"/>
    <col min="6" max="6" width="6.28515625" style="1" customWidth="1"/>
    <col min="7" max="17" width="9.140625" style="1"/>
    <col min="18" max="18" width="11.140625" style="1" customWidth="1"/>
    <col min="19" max="19" width="9.140625" style="1"/>
    <col min="20" max="20" width="9.42578125" style="1" bestFit="1" customWidth="1"/>
    <col min="21" max="16384" width="9.140625" style="1"/>
  </cols>
  <sheetData>
    <row r="1" spans="1:20" ht="49.5" customHeight="1" x14ac:dyDescent="0.3">
      <c r="A1" s="33"/>
      <c r="B1" s="33"/>
      <c r="C1" s="33"/>
      <c r="D1" s="33"/>
      <c r="E1" s="33"/>
      <c r="F1" s="33"/>
      <c r="G1" s="34" t="s">
        <v>23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3" spans="1:20" x14ac:dyDescent="0.3">
      <c r="A3" s="35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7">
        <f>D13+D19+D27</f>
        <v>48885.64</v>
      </c>
      <c r="R3" s="38"/>
    </row>
    <row r="5" spans="1:20" ht="28.5" customHeight="1" x14ac:dyDescent="0.3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20" x14ac:dyDescent="0.3">
      <c r="A6" s="43" t="s">
        <v>2</v>
      </c>
      <c r="B6" s="43"/>
      <c r="C6" s="43"/>
      <c r="D6" s="43" t="s">
        <v>3</v>
      </c>
      <c r="E6" s="43"/>
      <c r="F6" s="43"/>
      <c r="G6" s="43" t="s">
        <v>4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20" x14ac:dyDescent="0.3">
      <c r="A7" s="18">
        <v>45932</v>
      </c>
      <c r="B7" s="19"/>
      <c r="C7" s="19"/>
      <c r="D7" s="20">
        <v>2777.64</v>
      </c>
      <c r="E7" s="20"/>
      <c r="F7" s="20"/>
      <c r="G7" s="21" t="s">
        <v>37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20" x14ac:dyDescent="0.3">
      <c r="A8" s="18">
        <v>45932</v>
      </c>
      <c r="B8" s="19"/>
      <c r="C8" s="19"/>
      <c r="D8" s="20">
        <v>15080</v>
      </c>
      <c r="E8" s="20"/>
      <c r="F8" s="20"/>
      <c r="G8" s="21" t="s">
        <v>38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1:20" x14ac:dyDescent="0.3">
      <c r="A9" s="18">
        <v>45934</v>
      </c>
      <c r="B9" s="19"/>
      <c r="C9" s="19"/>
      <c r="D9" s="20">
        <v>2972.4</v>
      </c>
      <c r="E9" s="20"/>
      <c r="F9" s="20"/>
      <c r="G9" s="21" t="s">
        <v>29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</row>
    <row r="10" spans="1:20" x14ac:dyDescent="0.3">
      <c r="A10" s="24">
        <v>45944</v>
      </c>
      <c r="B10" s="25"/>
      <c r="C10" s="26"/>
      <c r="D10" s="20">
        <v>13403.4</v>
      </c>
      <c r="E10" s="20"/>
      <c r="F10" s="20"/>
      <c r="G10" s="21" t="s">
        <v>31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1:20" x14ac:dyDescent="0.3">
      <c r="A11" s="24">
        <v>45950</v>
      </c>
      <c r="B11" s="25"/>
      <c r="C11" s="26"/>
      <c r="D11" s="40">
        <v>5140</v>
      </c>
      <c r="E11" s="41"/>
      <c r="F11" s="42"/>
      <c r="G11" s="21" t="s">
        <v>36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 spans="1:20" x14ac:dyDescent="0.3">
      <c r="A12" s="24"/>
      <c r="B12" s="25"/>
      <c r="C12" s="26"/>
      <c r="D12" s="20"/>
      <c r="E12" s="20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T12" s="2"/>
    </row>
    <row r="13" spans="1:20" x14ac:dyDescent="0.3">
      <c r="A13" s="27" t="s">
        <v>5</v>
      </c>
      <c r="B13" s="28"/>
      <c r="C13" s="29"/>
      <c r="D13" s="30">
        <f>SUM(D7:F11)</f>
        <v>39373.440000000002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T13" s="2"/>
    </row>
    <row r="14" spans="1:20" x14ac:dyDescent="0.3">
      <c r="A14" s="44" t="s">
        <v>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</row>
    <row r="15" spans="1:20" x14ac:dyDescent="0.3">
      <c r="A15" s="60" t="s">
        <v>2</v>
      </c>
      <c r="B15" s="61"/>
      <c r="C15" s="62"/>
      <c r="D15" s="60" t="s">
        <v>3</v>
      </c>
      <c r="E15" s="61"/>
      <c r="F15" s="62"/>
      <c r="G15" s="60" t="s">
        <v>4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2"/>
    </row>
    <row r="16" spans="1:20" ht="15.75" customHeight="1" x14ac:dyDescent="0.3">
      <c r="A16" s="66">
        <v>45951</v>
      </c>
      <c r="B16" s="67"/>
      <c r="C16" s="68"/>
      <c r="D16" s="69">
        <v>5000</v>
      </c>
      <c r="E16" s="70"/>
      <c r="F16" s="71"/>
      <c r="G16" s="72" t="s">
        <v>39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5"/>
    </row>
    <row r="17" spans="1:20" ht="15.75" customHeight="1" x14ac:dyDescent="0.3">
      <c r="A17" s="24">
        <v>45960</v>
      </c>
      <c r="B17" s="25"/>
      <c r="C17" s="26"/>
      <c r="D17" s="40">
        <v>3150</v>
      </c>
      <c r="E17" s="41"/>
      <c r="F17" s="42"/>
      <c r="G17" s="63" t="s">
        <v>40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</row>
    <row r="18" spans="1:20" ht="15.75" customHeight="1" x14ac:dyDescent="0.3">
      <c r="A18" s="73"/>
      <c r="B18" s="74"/>
      <c r="C18" s="75"/>
      <c r="D18" s="40"/>
      <c r="E18" s="41"/>
      <c r="F18" s="41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7"/>
    </row>
    <row r="19" spans="1:20" ht="15.75" customHeight="1" x14ac:dyDescent="0.3">
      <c r="A19" s="27" t="s">
        <v>5</v>
      </c>
      <c r="B19" s="28"/>
      <c r="C19" s="29"/>
      <c r="D19" s="30">
        <f>SUM(D16:F17)</f>
        <v>8150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1:20" ht="15.75" customHeight="1" x14ac:dyDescent="0.3">
      <c r="A20" s="44" t="s">
        <v>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T20" s="2"/>
    </row>
    <row r="21" spans="1:20" ht="15.75" customHeight="1" x14ac:dyDescent="0.3">
      <c r="A21" s="60" t="s">
        <v>2</v>
      </c>
      <c r="B21" s="61"/>
      <c r="C21" s="62"/>
      <c r="D21" s="60" t="s">
        <v>3</v>
      </c>
      <c r="E21" s="61"/>
      <c r="F21" s="62"/>
      <c r="G21" s="60" t="s">
        <v>4</v>
      </c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T21" s="2"/>
    </row>
    <row r="22" spans="1:20" ht="15.75" customHeight="1" x14ac:dyDescent="0.3">
      <c r="A22" s="46">
        <v>45931</v>
      </c>
      <c r="B22" s="47"/>
      <c r="C22" s="48"/>
      <c r="D22" s="49">
        <f>490+99</f>
        <v>589</v>
      </c>
      <c r="E22" s="50"/>
      <c r="F22" s="51"/>
      <c r="G22" s="52" t="s">
        <v>8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4"/>
      <c r="T22" s="2"/>
    </row>
    <row r="23" spans="1:20" ht="15.75" customHeight="1" x14ac:dyDescent="0.3">
      <c r="A23" s="46">
        <v>45931</v>
      </c>
      <c r="B23" s="47"/>
      <c r="C23" s="48"/>
      <c r="D23" s="49">
        <v>573</v>
      </c>
      <c r="E23" s="50"/>
      <c r="F23" s="51"/>
      <c r="G23" s="52" t="s">
        <v>9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/>
      <c r="T23" s="2"/>
    </row>
    <row r="24" spans="1:20" ht="15.75" customHeight="1" x14ac:dyDescent="0.3">
      <c r="A24" s="46">
        <v>45931</v>
      </c>
      <c r="B24" s="47"/>
      <c r="C24" s="48"/>
      <c r="D24" s="49">
        <v>60.51</v>
      </c>
      <c r="E24" s="50"/>
      <c r="F24" s="50"/>
      <c r="G24" s="53" t="s">
        <v>10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  <c r="T24" s="2"/>
    </row>
    <row r="25" spans="1:20" ht="15.75" customHeight="1" x14ac:dyDescent="0.3">
      <c r="A25" s="46">
        <v>45931</v>
      </c>
      <c r="B25" s="47"/>
      <c r="C25" s="48"/>
      <c r="D25" s="49">
        <v>139.69</v>
      </c>
      <c r="E25" s="50"/>
      <c r="F25" s="50"/>
      <c r="G25" s="53" t="s">
        <v>11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T25" s="2"/>
    </row>
    <row r="26" spans="1:20" ht="15.75" customHeight="1" x14ac:dyDescent="0.3">
      <c r="A26" s="55"/>
      <c r="B26" s="56"/>
      <c r="C26" s="57"/>
      <c r="D26" s="49"/>
      <c r="E26" s="50"/>
      <c r="F26" s="50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T26" s="2"/>
    </row>
    <row r="27" spans="1:20" ht="15.75" customHeight="1" x14ac:dyDescent="0.3">
      <c r="A27" s="45" t="s">
        <v>5</v>
      </c>
      <c r="B27" s="45"/>
      <c r="C27" s="45"/>
      <c r="D27" s="30">
        <f>SUM(D22:F25)</f>
        <v>1362.2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2"/>
      <c r="T27" s="2"/>
    </row>
    <row r="28" spans="1:20" ht="15.75" customHeight="1" x14ac:dyDescent="0.3">
      <c r="T28" s="2"/>
    </row>
    <row r="29" spans="1:20" ht="15.75" customHeight="1" x14ac:dyDescent="0.3">
      <c r="T29" s="2"/>
    </row>
    <row r="30" spans="1:20" ht="15.75" customHeight="1" x14ac:dyDescent="0.3">
      <c r="T30" s="2"/>
    </row>
    <row r="31" spans="1:20" ht="15.75" customHeight="1" x14ac:dyDescent="0.3">
      <c r="T31" s="2"/>
    </row>
    <row r="32" spans="1:2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</sheetData>
  <mergeCells count="64">
    <mergeCell ref="D19:R19"/>
    <mergeCell ref="A20:R20"/>
    <mergeCell ref="A15:C15"/>
    <mergeCell ref="D15:F15"/>
    <mergeCell ref="G15:R15"/>
    <mergeCell ref="A17:C17"/>
    <mergeCell ref="D17:F17"/>
    <mergeCell ref="G17:R17"/>
    <mergeCell ref="A19:C19"/>
    <mergeCell ref="A16:C16"/>
    <mergeCell ref="D16:F16"/>
    <mergeCell ref="G16:R16"/>
    <mergeCell ref="A18:C18"/>
    <mergeCell ref="D18:F18"/>
    <mergeCell ref="G18:R18"/>
    <mergeCell ref="A21:C21"/>
    <mergeCell ref="D21:F21"/>
    <mergeCell ref="G21:R21"/>
    <mergeCell ref="A22:C22"/>
    <mergeCell ref="D22:F22"/>
    <mergeCell ref="G22:R22"/>
    <mergeCell ref="A27:C27"/>
    <mergeCell ref="D27:R27"/>
    <mergeCell ref="A23:C23"/>
    <mergeCell ref="D23:F23"/>
    <mergeCell ref="G23:R23"/>
    <mergeCell ref="A24:C24"/>
    <mergeCell ref="D24:F24"/>
    <mergeCell ref="G24:R24"/>
    <mergeCell ref="A25:C25"/>
    <mergeCell ref="D25:F25"/>
    <mergeCell ref="G25:R25"/>
    <mergeCell ref="A26:C26"/>
    <mergeCell ref="D26:F26"/>
    <mergeCell ref="G26:R26"/>
    <mergeCell ref="A14:R14"/>
    <mergeCell ref="A12:C12"/>
    <mergeCell ref="D12:F12"/>
    <mergeCell ref="G12:R12"/>
    <mergeCell ref="A13:C13"/>
    <mergeCell ref="D13:R13"/>
    <mergeCell ref="A1:F1"/>
    <mergeCell ref="G1:R1"/>
    <mergeCell ref="A3:P3"/>
    <mergeCell ref="Q3:R3"/>
    <mergeCell ref="A5:R5"/>
    <mergeCell ref="A7:C7"/>
    <mergeCell ref="D7:F7"/>
    <mergeCell ref="G7:R7"/>
    <mergeCell ref="A11:C11"/>
    <mergeCell ref="D11:F11"/>
    <mergeCell ref="G11:R11"/>
    <mergeCell ref="A6:C6"/>
    <mergeCell ref="D6:F6"/>
    <mergeCell ref="G6:R6"/>
    <mergeCell ref="A10:C10"/>
    <mergeCell ref="D10:F10"/>
    <mergeCell ref="G10:R10"/>
    <mergeCell ref="A8:C8"/>
    <mergeCell ref="D8:F8"/>
    <mergeCell ref="G8:R8"/>
    <mergeCell ref="A9:C9"/>
    <mergeCell ref="D9:F9"/>
    <mergeCell ref="G9:R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workbookViewId="0">
      <selection activeCell="D34" sqref="D34:E34"/>
    </sheetView>
  </sheetViews>
  <sheetFormatPr defaultRowHeight="16.5" x14ac:dyDescent="0.3"/>
  <cols>
    <col min="1" max="19" width="9.140625" style="1"/>
    <col min="20" max="20" width="9.42578125" style="1" bestFit="1" customWidth="1"/>
    <col min="21" max="16384" width="9.140625" style="1"/>
  </cols>
  <sheetData>
    <row r="1" spans="1:20" x14ac:dyDescent="0.3">
      <c r="A1" s="33"/>
      <c r="B1" s="33"/>
      <c r="C1" s="33"/>
      <c r="D1" s="33"/>
      <c r="E1" s="33"/>
      <c r="F1" s="34" t="s">
        <v>24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ht="29.25" customHeight="1" x14ac:dyDescent="0.3">
      <c r="A2" s="85"/>
      <c r="B2" s="85"/>
      <c r="C2" s="85"/>
      <c r="D2" s="85"/>
      <c r="E2" s="85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20" x14ac:dyDescent="0.3">
      <c r="A3" s="35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>
        <f>D35+D42</f>
        <v>23112</v>
      </c>
      <c r="Q3" s="38"/>
    </row>
    <row r="4" spans="1:20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0" x14ac:dyDescent="0.3">
      <c r="A5" s="39" t="s">
        <v>13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0" x14ac:dyDescent="0.3">
      <c r="A6" s="43" t="s">
        <v>2</v>
      </c>
      <c r="B6" s="43"/>
      <c r="C6" s="43"/>
      <c r="D6" s="43" t="s">
        <v>3</v>
      </c>
      <c r="E6" s="43"/>
      <c r="F6" s="43" t="s">
        <v>14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20" x14ac:dyDescent="0.3">
      <c r="A7" s="87">
        <v>45931</v>
      </c>
      <c r="B7" s="88"/>
      <c r="C7" s="88"/>
      <c r="D7" s="89">
        <v>500</v>
      </c>
      <c r="E7" s="89"/>
      <c r="F7" s="81" t="s">
        <v>28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20" x14ac:dyDescent="0.3">
      <c r="A8" s="87">
        <v>45932</v>
      </c>
      <c r="B8" s="88"/>
      <c r="C8" s="88"/>
      <c r="D8" s="49">
        <v>3200</v>
      </c>
      <c r="E8" s="51"/>
      <c r="F8" s="81" t="s">
        <v>22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20" x14ac:dyDescent="0.3">
      <c r="A9" s="79">
        <v>45932</v>
      </c>
      <c r="B9" s="53"/>
      <c r="C9" s="53"/>
      <c r="D9" s="50">
        <v>100</v>
      </c>
      <c r="E9" s="51"/>
      <c r="F9" s="81" t="s">
        <v>22</v>
      </c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20" x14ac:dyDescent="0.3">
      <c r="A10" s="78">
        <v>45933</v>
      </c>
      <c r="B10" s="79"/>
      <c r="C10" s="80"/>
      <c r="D10" s="49">
        <v>150</v>
      </c>
      <c r="E10" s="51"/>
      <c r="F10" s="81" t="s">
        <v>21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20" x14ac:dyDescent="0.3">
      <c r="A11" s="87">
        <v>45935</v>
      </c>
      <c r="B11" s="88"/>
      <c r="C11" s="88"/>
      <c r="D11" s="89">
        <v>1585</v>
      </c>
      <c r="E11" s="89"/>
      <c r="F11" s="81" t="s">
        <v>30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20" x14ac:dyDescent="0.3">
      <c r="A12" s="78">
        <v>45938</v>
      </c>
      <c r="B12" s="79"/>
      <c r="C12" s="80"/>
      <c r="D12" s="49">
        <v>1000</v>
      </c>
      <c r="E12" s="51"/>
      <c r="F12" s="81" t="s">
        <v>21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20" x14ac:dyDescent="0.3">
      <c r="A13" s="78">
        <v>45941</v>
      </c>
      <c r="B13" s="79"/>
      <c r="C13" s="80"/>
      <c r="D13" s="49">
        <v>500</v>
      </c>
      <c r="E13" s="51"/>
      <c r="F13" s="81" t="s">
        <v>21</v>
      </c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20" x14ac:dyDescent="0.3">
      <c r="A14" s="78">
        <v>45944</v>
      </c>
      <c r="B14" s="79"/>
      <c r="C14" s="80"/>
      <c r="D14" s="49">
        <v>777</v>
      </c>
      <c r="E14" s="51"/>
      <c r="F14" s="81" t="s">
        <v>21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20" x14ac:dyDescent="0.3">
      <c r="A15" s="78">
        <v>45948</v>
      </c>
      <c r="B15" s="79"/>
      <c r="C15" s="80"/>
      <c r="D15" s="49">
        <v>300</v>
      </c>
      <c r="E15" s="51"/>
      <c r="F15" s="81" t="s">
        <v>21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20" x14ac:dyDescent="0.3">
      <c r="A16" s="78">
        <v>45948</v>
      </c>
      <c r="B16" s="79"/>
      <c r="C16" s="80"/>
      <c r="D16" s="49">
        <v>1000</v>
      </c>
      <c r="E16" s="51"/>
      <c r="F16" s="81" t="s">
        <v>21</v>
      </c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T16" s="2"/>
    </row>
    <row r="17" spans="1:17" x14ac:dyDescent="0.3">
      <c r="A17" s="78">
        <v>45948</v>
      </c>
      <c r="B17" s="79"/>
      <c r="C17" s="80"/>
      <c r="D17" s="49">
        <v>1000</v>
      </c>
      <c r="E17" s="51"/>
      <c r="F17" s="81" t="s">
        <v>21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3">
      <c r="A18" s="78">
        <v>45948</v>
      </c>
      <c r="B18" s="79"/>
      <c r="C18" s="80"/>
      <c r="D18" s="49">
        <v>1500</v>
      </c>
      <c r="E18" s="51"/>
      <c r="F18" s="81" t="s">
        <v>21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x14ac:dyDescent="0.3">
      <c r="A19" s="78">
        <v>45948</v>
      </c>
      <c r="B19" s="79"/>
      <c r="C19" s="80"/>
      <c r="D19" s="49">
        <v>100</v>
      </c>
      <c r="E19" s="51"/>
      <c r="F19" s="81" t="s">
        <v>32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x14ac:dyDescent="0.3">
      <c r="A20" s="78">
        <v>45948</v>
      </c>
      <c r="B20" s="79"/>
      <c r="C20" s="80"/>
      <c r="D20" s="49">
        <v>500</v>
      </c>
      <c r="E20" s="51"/>
      <c r="F20" s="81" t="s">
        <v>33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x14ac:dyDescent="0.3">
      <c r="A21" s="78">
        <v>45949</v>
      </c>
      <c r="B21" s="79"/>
      <c r="C21" s="80"/>
      <c r="D21" s="49">
        <v>200</v>
      </c>
      <c r="E21" s="51"/>
      <c r="F21" s="81" t="s">
        <v>21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 x14ac:dyDescent="0.3">
      <c r="A22" s="78">
        <v>45949</v>
      </c>
      <c r="B22" s="79"/>
      <c r="C22" s="80"/>
      <c r="D22" s="49">
        <v>1000</v>
      </c>
      <c r="E22" s="51"/>
      <c r="F22" s="81" t="s">
        <v>34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x14ac:dyDescent="0.3">
      <c r="A23" s="78">
        <v>45949</v>
      </c>
      <c r="B23" s="79"/>
      <c r="C23" s="80"/>
      <c r="D23" s="49">
        <v>1000</v>
      </c>
      <c r="E23" s="51"/>
      <c r="F23" s="81" t="s">
        <v>35</v>
      </c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3">
      <c r="A24" s="78">
        <v>45950</v>
      </c>
      <c r="B24" s="79"/>
      <c r="C24" s="80"/>
      <c r="D24" s="49">
        <v>5000</v>
      </c>
      <c r="E24" s="51"/>
      <c r="F24" s="81" t="s">
        <v>21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3">
      <c r="A25" s="78">
        <v>45950</v>
      </c>
      <c r="B25" s="79"/>
      <c r="C25" s="80"/>
      <c r="D25" s="49">
        <v>250</v>
      </c>
      <c r="E25" s="51"/>
      <c r="F25" s="81" t="s">
        <v>21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3">
      <c r="A26" s="78">
        <v>45952</v>
      </c>
      <c r="B26" s="79"/>
      <c r="C26" s="80"/>
      <c r="D26" s="49">
        <v>300</v>
      </c>
      <c r="E26" s="51"/>
      <c r="F26" s="81" t="s">
        <v>21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3">
      <c r="A27" s="78">
        <v>45953</v>
      </c>
      <c r="B27" s="79"/>
      <c r="C27" s="80"/>
      <c r="D27" s="49">
        <v>1000</v>
      </c>
      <c r="E27" s="51"/>
      <c r="F27" s="81" t="s">
        <v>21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 x14ac:dyDescent="0.3">
      <c r="A28" s="78">
        <v>45957</v>
      </c>
      <c r="B28" s="79"/>
      <c r="C28" s="80"/>
      <c r="D28" s="49">
        <v>500</v>
      </c>
      <c r="E28" s="51"/>
      <c r="F28" s="81" t="s">
        <v>21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x14ac:dyDescent="0.3">
      <c r="A29" s="78">
        <v>45958</v>
      </c>
      <c r="B29" s="79"/>
      <c r="C29" s="80"/>
      <c r="D29" s="49">
        <v>200</v>
      </c>
      <c r="E29" s="51"/>
      <c r="F29" s="81" t="s">
        <v>21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x14ac:dyDescent="0.3">
      <c r="A30" s="78">
        <v>45959</v>
      </c>
      <c r="B30" s="79"/>
      <c r="C30" s="80"/>
      <c r="D30" s="49">
        <v>300</v>
      </c>
      <c r="E30" s="51"/>
      <c r="F30" s="81" t="s">
        <v>21</v>
      </c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3">
      <c r="A31" s="78">
        <v>45960</v>
      </c>
      <c r="B31" s="79"/>
      <c r="C31" s="80"/>
      <c r="D31" s="49">
        <v>500</v>
      </c>
      <c r="E31" s="51"/>
      <c r="F31" s="81" t="s">
        <v>21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3">
      <c r="A32" s="78">
        <v>45687</v>
      </c>
      <c r="B32" s="79"/>
      <c r="C32" s="80"/>
      <c r="D32" s="49">
        <v>350</v>
      </c>
      <c r="E32" s="51"/>
      <c r="F32" s="81" t="s">
        <v>21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x14ac:dyDescent="0.3">
      <c r="A33" s="78">
        <v>45688</v>
      </c>
      <c r="B33" s="79"/>
      <c r="C33" s="80"/>
      <c r="D33" s="49">
        <v>300</v>
      </c>
      <c r="E33" s="51"/>
      <c r="F33" s="81" t="s">
        <v>21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x14ac:dyDescent="0.3">
      <c r="A34" s="78"/>
      <c r="B34" s="79"/>
      <c r="C34" s="80"/>
      <c r="D34" s="49"/>
      <c r="E34" s="5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3">
      <c r="A35" s="90" t="s">
        <v>5</v>
      </c>
      <c r="B35" s="90"/>
      <c r="C35" s="90"/>
      <c r="D35" s="91">
        <f>SUM(D7:E34)</f>
        <v>23112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</row>
    <row r="37" spans="1:17" x14ac:dyDescent="0.3">
      <c r="A37" s="39" t="s">
        <v>15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8" spans="1:17" x14ac:dyDescent="0.3">
      <c r="A38" s="43" t="s">
        <v>2</v>
      </c>
      <c r="B38" s="43"/>
      <c r="C38" s="43"/>
      <c r="D38" s="43" t="s">
        <v>3</v>
      </c>
      <c r="E38" s="43"/>
      <c r="F38" s="43" t="s">
        <v>16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3">
      <c r="A39" s="78"/>
      <c r="B39" s="79"/>
      <c r="C39" s="80"/>
      <c r="D39" s="49"/>
      <c r="E39" s="5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3">
      <c r="A40" s="78"/>
      <c r="B40" s="79"/>
      <c r="C40" s="80"/>
      <c r="D40" s="49"/>
      <c r="E40" s="51"/>
      <c r="F40" s="82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17" x14ac:dyDescent="0.3">
      <c r="A41" s="78"/>
      <c r="B41" s="79"/>
      <c r="C41" s="80"/>
      <c r="D41" s="49"/>
      <c r="E41" s="5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3">
      <c r="A42" s="90" t="s">
        <v>5</v>
      </c>
      <c r="B42" s="90"/>
      <c r="C42" s="90"/>
      <c r="D42" s="91">
        <f>SUM(D39:E41)</f>
        <v>0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</row>
  </sheetData>
  <mergeCells count="110">
    <mergeCell ref="A33:C33"/>
    <mergeCell ref="D33:E33"/>
    <mergeCell ref="F33:Q33"/>
    <mergeCell ref="A31:C31"/>
    <mergeCell ref="D31:E31"/>
    <mergeCell ref="F31:Q31"/>
    <mergeCell ref="A32:C32"/>
    <mergeCell ref="D32:E32"/>
    <mergeCell ref="F32:Q32"/>
    <mergeCell ref="D29:E29"/>
    <mergeCell ref="F29:Q29"/>
    <mergeCell ref="A30:C30"/>
    <mergeCell ref="D30:E30"/>
    <mergeCell ref="F30:Q30"/>
    <mergeCell ref="A42:C42"/>
    <mergeCell ref="D42:Q42"/>
    <mergeCell ref="A4:Q4"/>
    <mergeCell ref="A38:C38"/>
    <mergeCell ref="D38:E38"/>
    <mergeCell ref="F38:Q38"/>
    <mergeCell ref="A35:C35"/>
    <mergeCell ref="D35:Q35"/>
    <mergeCell ref="A37:Q37"/>
    <mergeCell ref="A26:C26"/>
    <mergeCell ref="D26:E26"/>
    <mergeCell ref="F26:Q26"/>
    <mergeCell ref="A28:C28"/>
    <mergeCell ref="D28:E28"/>
    <mergeCell ref="F28:Q28"/>
    <mergeCell ref="A29:C29"/>
    <mergeCell ref="A27:C27"/>
    <mergeCell ref="D27:E27"/>
    <mergeCell ref="F27:Q27"/>
    <mergeCell ref="A22:C22"/>
    <mergeCell ref="D22:E22"/>
    <mergeCell ref="F22:Q22"/>
    <mergeCell ref="A23:C23"/>
    <mergeCell ref="D23:E23"/>
    <mergeCell ref="F23:Q23"/>
    <mergeCell ref="A24:C24"/>
    <mergeCell ref="D24:E24"/>
    <mergeCell ref="F24:Q24"/>
    <mergeCell ref="A25:C25"/>
    <mergeCell ref="D25:E25"/>
    <mergeCell ref="F25:Q25"/>
    <mergeCell ref="A21:C21"/>
    <mergeCell ref="D21:E21"/>
    <mergeCell ref="F21:Q21"/>
    <mergeCell ref="D17:E17"/>
    <mergeCell ref="F17:Q17"/>
    <mergeCell ref="A18:C18"/>
    <mergeCell ref="D18:E18"/>
    <mergeCell ref="F18:Q18"/>
    <mergeCell ref="A19:C19"/>
    <mergeCell ref="D19:E19"/>
    <mergeCell ref="F19:Q19"/>
    <mergeCell ref="A17:C17"/>
    <mergeCell ref="A6:C6"/>
    <mergeCell ref="D6:E6"/>
    <mergeCell ref="F6:Q6"/>
    <mergeCell ref="A16:C16"/>
    <mergeCell ref="D16:E16"/>
    <mergeCell ref="F16:Q16"/>
    <mergeCell ref="A11:C11"/>
    <mergeCell ref="D11:E11"/>
    <mergeCell ref="F11:Q11"/>
    <mergeCell ref="A12:C12"/>
    <mergeCell ref="A9:C9"/>
    <mergeCell ref="D9:E9"/>
    <mergeCell ref="F9:Q9"/>
    <mergeCell ref="A10:C10"/>
    <mergeCell ref="D10:E10"/>
    <mergeCell ref="F10:Q10"/>
    <mergeCell ref="F14:Q14"/>
    <mergeCell ref="A15:C15"/>
    <mergeCell ref="D15:E15"/>
    <mergeCell ref="F15:Q15"/>
    <mergeCell ref="A20:C20"/>
    <mergeCell ref="D20:E20"/>
    <mergeCell ref="F20:Q20"/>
    <mergeCell ref="A34:C34"/>
    <mergeCell ref="D34:E34"/>
    <mergeCell ref="F34:Q34"/>
    <mergeCell ref="A7:C7"/>
    <mergeCell ref="D7:E7"/>
    <mergeCell ref="F7:Q7"/>
    <mergeCell ref="A8:C8"/>
    <mergeCell ref="D8:E8"/>
    <mergeCell ref="F8:Q8"/>
    <mergeCell ref="D12:E12"/>
    <mergeCell ref="F12:Q12"/>
    <mergeCell ref="A13:C13"/>
    <mergeCell ref="D13:E13"/>
    <mergeCell ref="F13:Q13"/>
    <mergeCell ref="A14:C14"/>
    <mergeCell ref="D14:E14"/>
    <mergeCell ref="A1:E2"/>
    <mergeCell ref="F1:Q2"/>
    <mergeCell ref="A3:O3"/>
    <mergeCell ref="P3:Q3"/>
    <mergeCell ref="A5:Q5"/>
    <mergeCell ref="A41:C41"/>
    <mergeCell ref="D41:E41"/>
    <mergeCell ref="F41:Q41"/>
    <mergeCell ref="A39:C39"/>
    <mergeCell ref="D39:E39"/>
    <mergeCell ref="F39:Q39"/>
    <mergeCell ref="A40:C40"/>
    <mergeCell ref="D40:E40"/>
    <mergeCell ref="F40:Q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workbookViewId="0">
      <selection activeCell="M7" sqref="M7"/>
    </sheetView>
  </sheetViews>
  <sheetFormatPr defaultRowHeight="16.5" x14ac:dyDescent="0.3"/>
  <cols>
    <col min="1" max="8" width="9.140625" style="1"/>
    <col min="9" max="9" width="42.140625" style="1" customWidth="1"/>
    <col min="10" max="10" width="9.140625" style="1"/>
    <col min="11" max="11" width="11.42578125" style="1" customWidth="1"/>
    <col min="12" max="12" width="19" style="1" customWidth="1"/>
    <col min="13" max="16384" width="9.140625" style="1"/>
  </cols>
  <sheetData>
    <row r="1" spans="1:18" x14ac:dyDescent="0.3">
      <c r="A1" s="33"/>
      <c r="B1" s="33"/>
      <c r="C1" s="33"/>
      <c r="D1" s="33"/>
      <c r="E1" s="33"/>
      <c r="F1" s="34" t="s">
        <v>25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5.5" customHeight="1" x14ac:dyDescent="0.3">
      <c r="A2" s="85"/>
      <c r="B2" s="85"/>
      <c r="C2" s="85"/>
      <c r="D2" s="85"/>
      <c r="E2" s="85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x14ac:dyDescent="0.3">
      <c r="A4" s="39" t="s">
        <v>13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x14ac:dyDescent="0.3">
      <c r="A5" s="43" t="s">
        <v>17</v>
      </c>
      <c r="B5" s="43"/>
      <c r="C5" s="43"/>
      <c r="D5" s="60" t="s">
        <v>18</v>
      </c>
      <c r="E5" s="61"/>
      <c r="F5" s="61"/>
      <c r="G5" s="61"/>
      <c r="H5" s="61"/>
      <c r="I5" s="62"/>
      <c r="J5" s="60" t="s">
        <v>19</v>
      </c>
      <c r="K5" s="62"/>
      <c r="L5" s="3" t="s">
        <v>20</v>
      </c>
      <c r="M5" s="60" t="s">
        <v>14</v>
      </c>
      <c r="N5" s="61"/>
      <c r="O5" s="61"/>
      <c r="P5" s="61"/>
      <c r="Q5" s="61"/>
      <c r="R5" s="62"/>
    </row>
    <row r="6" spans="1:18" x14ac:dyDescent="0.3">
      <c r="A6" s="24">
        <v>45931</v>
      </c>
      <c r="B6" s="25"/>
      <c r="C6" s="26"/>
      <c r="D6" s="21" t="s">
        <v>26</v>
      </c>
      <c r="E6" s="22"/>
      <c r="F6" s="22"/>
      <c r="G6" s="22"/>
      <c r="H6" s="22"/>
      <c r="I6" s="23"/>
      <c r="J6" s="104"/>
      <c r="K6" s="77"/>
      <c r="L6" s="17">
        <v>22000</v>
      </c>
      <c r="M6" s="101" t="s">
        <v>27</v>
      </c>
      <c r="N6" s="102"/>
      <c r="O6" s="102"/>
      <c r="P6" s="102"/>
      <c r="Q6" s="102"/>
      <c r="R6" s="103"/>
    </row>
    <row r="7" spans="1:18" x14ac:dyDescent="0.3">
      <c r="A7" s="4"/>
      <c r="B7" s="5"/>
      <c r="C7" s="6"/>
      <c r="D7" s="7"/>
      <c r="E7" s="8"/>
      <c r="F7" s="8"/>
      <c r="G7" s="8"/>
      <c r="H7" s="8"/>
      <c r="I7" s="9"/>
      <c r="J7" s="11"/>
      <c r="K7" s="12"/>
      <c r="L7" s="10"/>
      <c r="M7" s="13"/>
      <c r="N7" s="14"/>
      <c r="O7" s="14"/>
      <c r="P7" s="14"/>
      <c r="Q7" s="14"/>
      <c r="R7" s="15"/>
    </row>
    <row r="8" spans="1:18" x14ac:dyDescent="0.3">
      <c r="A8" s="93"/>
      <c r="B8" s="94"/>
      <c r="C8" s="94"/>
      <c r="D8" s="95"/>
      <c r="E8" s="95"/>
      <c r="F8" s="95"/>
      <c r="G8" s="95"/>
      <c r="H8" s="95"/>
      <c r="I8" s="95"/>
      <c r="J8" s="96" t="s">
        <v>5</v>
      </c>
      <c r="K8" s="97"/>
      <c r="L8" s="16">
        <f>SUM(L6:L6)</f>
        <v>22000</v>
      </c>
      <c r="M8" s="98"/>
      <c r="N8" s="99"/>
      <c r="O8" s="99"/>
      <c r="P8" s="99"/>
      <c r="Q8" s="99"/>
      <c r="R8" s="100"/>
    </row>
  </sheetData>
  <mergeCells count="15">
    <mergeCell ref="A8:C8"/>
    <mergeCell ref="D8:I8"/>
    <mergeCell ref="J8:K8"/>
    <mergeCell ref="M8:R8"/>
    <mergeCell ref="A6:C6"/>
    <mergeCell ref="D6:I6"/>
    <mergeCell ref="M6:R6"/>
    <mergeCell ref="J6:K6"/>
    <mergeCell ref="A1:E2"/>
    <mergeCell ref="F1:R2"/>
    <mergeCell ref="A4:R4"/>
    <mergeCell ref="A5:C5"/>
    <mergeCell ref="D5:I5"/>
    <mergeCell ref="J5:K5"/>
    <mergeCell ref="M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Расходы</vt:lpstr>
      <vt:lpstr>Поступления Tbank</vt:lpstr>
      <vt:lpstr>Прочие поступления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Plemannik</dc:creator>
  <cp:lastModifiedBy>Plemannik</cp:lastModifiedBy>
  <dcterms:created xsi:type="dcterms:W3CDTF">2025-05-20T12:08:11Z</dcterms:created>
  <dcterms:modified xsi:type="dcterms:W3CDTF">2026-02-16T13:40:44Z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