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роекты\Белкоспас\Сайт\Отчеты\Финансовые\2025\"/>
    </mc:Choice>
  </mc:AlternateContent>
  <xr:revisionPtr revIDLastSave="0" documentId="13_ncr:1_{A79C824A-70FF-4FD3-8053-DA604D396A6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асходы" sheetId="1" r:id="rId1"/>
    <sheet name="Поступления Tbank" sheetId="2" r:id="rId2"/>
    <sheet name="Прочие поступления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1" l="1"/>
  <c r="D15" i="1" l="1"/>
  <c r="L8" i="3" l="1"/>
  <c r="D21" i="1"/>
  <c r="D36" i="2" l="1"/>
  <c r="D29" i="2" l="1"/>
  <c r="P3" i="2" l="1"/>
  <c r="D29" i="1"/>
  <c r="Q3" i="1" l="1"/>
</calcChain>
</file>

<file path=xl/sharedStrings.xml><?xml version="1.0" encoding="utf-8"?>
<sst xmlns="http://schemas.openxmlformats.org/spreadsheetml/2006/main" count="74" uniqueCount="39">
  <si>
    <t>Расходы по расчетному счету</t>
  </si>
  <si>
    <t>Расходы на уставную деятельность</t>
  </si>
  <si>
    <t>Дата платежа</t>
  </si>
  <si>
    <t>Сумма, руб.</t>
  </si>
  <si>
    <t>Назначение платежа</t>
  </si>
  <si>
    <t>Итого за период</t>
  </si>
  <si>
    <t>Административно-хозяйственные расходы, осуществленные за счет средств пожертвований</t>
  </si>
  <si>
    <t>Банковские расходы, осуществленные за счет средств пожертвований</t>
  </si>
  <si>
    <t>Комиссия банка АО "Т-банк" за обслуживание рассчетного счета</t>
  </si>
  <si>
    <t>Комиссии банка АО "Т-Банк" за проведение безналичных платежей</t>
  </si>
  <si>
    <t>Коммиссия за проведение платежей по СБП</t>
  </si>
  <si>
    <t>Комиссия АО"Т-банк" за проведение платжей через интернет-эквайринг</t>
  </si>
  <si>
    <t>Приход</t>
  </si>
  <si>
    <t>Пожертвования</t>
  </si>
  <si>
    <t>Благотворитель</t>
  </si>
  <si>
    <t>Прочие поступления</t>
  </si>
  <si>
    <t>Источник</t>
  </si>
  <si>
    <t>Дата</t>
  </si>
  <si>
    <t>Наименование</t>
  </si>
  <si>
    <t>Количество</t>
  </si>
  <si>
    <t>Сумма, р</t>
  </si>
  <si>
    <t>Пожертование по СБП</t>
  </si>
  <si>
    <t>Пожертование по эквайрингу</t>
  </si>
  <si>
    <t>Внесение денежных средств на депозит в клинику ООО "ВЕТЭМБУЛАНС.РУ"</t>
  </si>
  <si>
    <t>Дударев Павел Владимирович (учредитель)</t>
  </si>
  <si>
    <t>Наталья</t>
  </si>
  <si>
    <t xml:space="preserve">Аренда помещения главного офиса за август 2025           
</t>
  </si>
  <si>
    <t>Услуги связи. АТС Горячей линии за сентябрь 2025</t>
  </si>
  <si>
    <t>Медицинские услуги. Лечение белки ООО "ВЕТЭМБУЛАНС"  (г. Москва)</t>
  </si>
  <si>
    <t>Отчет о полученных пожертвованиях и расходах АНО "БЕЛКОСПАС" за сентябрь 2025 года</t>
  </si>
  <si>
    <t>Денежные поступления на основной расчетный счет АНО "БЕЛКОСПАС" за сентябрь 2025 года</t>
  </si>
  <si>
    <t>Прочие поступления в пользу АНО "БЕЛКОСПАС" за сентябрь 2025 года</t>
  </si>
  <si>
    <t>Основные средства. Зимние домики для бельчат в дичальник "Новые дубки" (15 единиц)</t>
  </si>
  <si>
    <t>Константин</t>
  </si>
  <si>
    <t>ООО "Лаборатория Стечкина"</t>
  </si>
  <si>
    <t>Транспортные расходы. Перевозка белки между клиниками</t>
  </si>
  <si>
    <t>Продукты питания. Молоко для выкармливания  Royal Canin Babydog (1 банка)</t>
  </si>
  <si>
    <t>Транспортные расходы. Перевозка основных средств и продуктов питания между волонтерами</t>
  </si>
  <si>
    <t>20209.2025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</si>
</sst>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omfortaa"/>
      <family val="2"/>
      <charset val="204"/>
    </font>
    <font>
      <b/>
      <sz val="11"/>
      <color theme="1"/>
      <name val="Comfortaa"/>
      <family val="2"/>
      <charset val="204"/>
    </font>
    <font>
      <sz val="11"/>
      <color theme="0"/>
      <name val="Comfortaa"/>
      <family val="2"/>
      <charset val="204"/>
    </font>
    <font>
      <b/>
      <sz val="11"/>
      <color theme="0"/>
      <name val="Comfortaa"/>
      <family val="2"/>
      <charset val="204"/>
    </font>
    <font>
      <sz val="11"/>
      <name val="Comforta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70A23B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3" fillId="2" borderId="2" xfId="0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1" fillId="0" borderId="2" xfId="0" applyNumberFormat="1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4" fontId="2" fillId="0" borderId="4" xfId="0" applyNumberFormat="1" applyFont="1" applyFill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left" vertical="center"/>
    </xf>
    <xf numFmtId="14" fontId="1" fillId="0" borderId="2" xfId="0" applyNumberFormat="1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left" vertical="center"/>
    </xf>
    <xf numFmtId="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4" fontId="5" fillId="0" borderId="1" xfId="0" applyNumberFormat="1" applyFont="1" applyBorder="1" applyAlignment="1">
      <alignment horizontal="left"/>
    </xf>
    <xf numFmtId="14" fontId="5" fillId="0" borderId="2" xfId="0" applyNumberFormat="1" applyFont="1" applyBorder="1" applyAlignment="1">
      <alignment horizontal="left"/>
    </xf>
    <xf numFmtId="14" fontId="5" fillId="0" borderId="3" xfId="0" applyNumberFormat="1" applyFont="1" applyBorder="1" applyAlignment="1">
      <alignment horizontal="left"/>
    </xf>
    <xf numFmtId="4" fontId="5" fillId="0" borderId="1" xfId="0" applyNumberFormat="1" applyFont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4" fontId="5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17" fontId="1" fillId="0" borderId="1" xfId="0" applyNumberFormat="1" applyFont="1" applyBorder="1" applyAlignment="1">
      <alignment horizontal="left"/>
    </xf>
    <xf numFmtId="17" fontId="1" fillId="0" borderId="2" xfId="0" applyNumberFormat="1" applyFont="1" applyBorder="1" applyAlignment="1">
      <alignment horizontal="left"/>
    </xf>
    <xf numFmtId="17" fontId="1" fillId="0" borderId="3" xfId="0" applyNumberFormat="1" applyFont="1" applyBorder="1" applyAlignment="1">
      <alignment horizontal="left"/>
    </xf>
    <xf numFmtId="4" fontId="1" fillId="0" borderId="1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 vertical="center"/>
    </xf>
    <xf numFmtId="17" fontId="1" fillId="0" borderId="1" xfId="0" applyNumberFormat="1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17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4" fontId="4" fillId="2" borderId="2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14" fontId="1" fillId="0" borderId="4" xfId="0" applyNumberFormat="1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14" fontId="1" fillId="0" borderId="1" xfId="0" applyNumberFormat="1" applyFont="1" applyBorder="1" applyAlignment="1">
      <alignment horizontal="left"/>
    </xf>
    <xf numFmtId="14" fontId="1" fillId="0" borderId="2" xfId="0" applyNumberFormat="1" applyFont="1" applyBorder="1" applyAlignment="1">
      <alignment horizontal="left"/>
    </xf>
    <xf numFmtId="14" fontId="1" fillId="0" borderId="3" xfId="0" applyNumberFormat="1" applyFont="1" applyBorder="1" applyAlignment="1">
      <alignment horizontal="left"/>
    </xf>
    <xf numFmtId="0" fontId="1" fillId="0" borderId="4" xfId="0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14" fontId="1" fillId="0" borderId="4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4" fontId="1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4" fontId="1" fillId="0" borderId="4" xfId="0" applyNumberFormat="1" applyFont="1" applyFill="1" applyBorder="1" applyAlignment="1">
      <alignment horizontal="left"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114300</xdr:rowOff>
    </xdr:from>
    <xdr:to>
      <xdr:col>1</xdr:col>
      <xdr:colOff>228600</xdr:colOff>
      <xdr:row>0</xdr:row>
      <xdr:rowOff>553664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114300"/>
          <a:ext cx="438150" cy="439364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0</xdr:row>
      <xdr:rowOff>180975</xdr:rowOff>
    </xdr:from>
    <xdr:to>
      <xdr:col>4</xdr:col>
      <xdr:colOff>276225</xdr:colOff>
      <xdr:row>0</xdr:row>
      <xdr:rowOff>492094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180975"/>
          <a:ext cx="1809750" cy="3111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0</xdr:col>
      <xdr:colOff>533400</xdr:colOff>
      <xdr:row>1</xdr:row>
      <xdr:rowOff>296489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6675"/>
          <a:ext cx="438150" cy="43936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133350</xdr:rowOff>
    </xdr:from>
    <xdr:to>
      <xdr:col>3</xdr:col>
      <xdr:colOff>590550</xdr:colOff>
      <xdr:row>1</xdr:row>
      <xdr:rowOff>234919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33350"/>
          <a:ext cx="1809750" cy="3111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0</xdr:col>
      <xdr:colOff>523875</xdr:colOff>
      <xdr:row>1</xdr:row>
      <xdr:rowOff>296489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66675"/>
          <a:ext cx="438150" cy="439364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561975</xdr:colOff>
      <xdr:row>0</xdr:row>
      <xdr:rowOff>123825</xdr:rowOff>
    </xdr:from>
    <xdr:to>
      <xdr:col>3</xdr:col>
      <xdr:colOff>542925</xdr:colOff>
      <xdr:row>1</xdr:row>
      <xdr:rowOff>225394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123825"/>
          <a:ext cx="1809750" cy="3111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workbookViewId="0">
      <selection activeCell="G13" sqref="G13:R13"/>
    </sheetView>
  </sheetViews>
  <sheetFormatPr defaultRowHeight="16.5" x14ac:dyDescent="0.3"/>
  <cols>
    <col min="1" max="4" width="9.140625" style="1"/>
    <col min="5" max="5" width="9.140625" style="1" customWidth="1"/>
    <col min="6" max="6" width="6.28515625" style="1" customWidth="1"/>
    <col min="7" max="17" width="9.140625" style="1"/>
    <col min="18" max="18" width="11.140625" style="1" customWidth="1"/>
    <col min="19" max="19" width="9.140625" style="1"/>
    <col min="20" max="20" width="9.42578125" style="1" bestFit="1" customWidth="1"/>
    <col min="21" max="16384" width="9.140625" style="1"/>
  </cols>
  <sheetData>
    <row r="1" spans="1:20" ht="49.5" customHeight="1" x14ac:dyDescent="0.3">
      <c r="A1" s="60"/>
      <c r="B1" s="60"/>
      <c r="C1" s="60"/>
      <c r="D1" s="60"/>
      <c r="E1" s="60"/>
      <c r="F1" s="60"/>
      <c r="G1" s="61" t="s">
        <v>29</v>
      </c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</row>
    <row r="3" spans="1:20" x14ac:dyDescent="0.3">
      <c r="A3" s="62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4">
        <f>D15+D21+D29</f>
        <v>53573.869999999995</v>
      </c>
      <c r="R3" s="65"/>
    </row>
    <row r="5" spans="1:20" ht="28.5" customHeight="1" x14ac:dyDescent="0.3">
      <c r="A5" s="66" t="s">
        <v>1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spans="1:20" x14ac:dyDescent="0.3">
      <c r="A6" s="71" t="s">
        <v>2</v>
      </c>
      <c r="B6" s="71"/>
      <c r="C6" s="71"/>
      <c r="D6" s="71" t="s">
        <v>3</v>
      </c>
      <c r="E6" s="71"/>
      <c r="F6" s="71"/>
      <c r="G6" s="71" t="s">
        <v>4</v>
      </c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</row>
    <row r="7" spans="1:20" x14ac:dyDescent="0.3">
      <c r="A7" s="67">
        <v>45905</v>
      </c>
      <c r="B7" s="59"/>
      <c r="C7" s="59"/>
      <c r="D7" s="21">
        <v>28500</v>
      </c>
      <c r="E7" s="21"/>
      <c r="F7" s="21"/>
      <c r="G7" s="22" t="s">
        <v>32</v>
      </c>
      <c r="H7" s="23"/>
      <c r="I7" s="23"/>
      <c r="J7" s="23"/>
      <c r="K7" s="23"/>
      <c r="L7" s="23"/>
      <c r="M7" s="23"/>
      <c r="N7" s="23"/>
      <c r="O7" s="23"/>
      <c r="P7" s="23"/>
      <c r="Q7" s="23"/>
      <c r="R7" s="24"/>
    </row>
    <row r="8" spans="1:20" x14ac:dyDescent="0.3">
      <c r="A8" s="67">
        <v>45912</v>
      </c>
      <c r="B8" s="59"/>
      <c r="C8" s="59"/>
      <c r="D8" s="21">
        <v>3082.8</v>
      </c>
      <c r="E8" s="21"/>
      <c r="F8" s="21"/>
      <c r="G8" s="22" t="s">
        <v>37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24"/>
    </row>
    <row r="9" spans="1:20" x14ac:dyDescent="0.3">
      <c r="A9" s="67">
        <v>45913</v>
      </c>
      <c r="B9" s="59"/>
      <c r="C9" s="59"/>
      <c r="D9" s="21">
        <v>1161.5999999999999</v>
      </c>
      <c r="E9" s="21"/>
      <c r="F9" s="21"/>
      <c r="G9" s="22" t="s">
        <v>35</v>
      </c>
      <c r="H9" s="23"/>
      <c r="I9" s="23"/>
      <c r="J9" s="23"/>
      <c r="K9" s="23"/>
      <c r="L9" s="23"/>
      <c r="M9" s="23"/>
      <c r="N9" s="23"/>
      <c r="O9" s="23"/>
      <c r="P9" s="23"/>
      <c r="Q9" s="23"/>
      <c r="R9" s="24"/>
    </row>
    <row r="10" spans="1:20" x14ac:dyDescent="0.3">
      <c r="A10" s="18">
        <v>45914</v>
      </c>
      <c r="B10" s="19"/>
      <c r="C10" s="20"/>
      <c r="D10" s="21">
        <v>6166</v>
      </c>
      <c r="E10" s="21"/>
      <c r="F10" s="21"/>
      <c r="G10" s="22" t="s">
        <v>28</v>
      </c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4"/>
    </row>
    <row r="11" spans="1:20" x14ac:dyDescent="0.3">
      <c r="A11" s="18">
        <v>45918</v>
      </c>
      <c r="B11" s="19"/>
      <c r="C11" s="20"/>
      <c r="D11" s="68">
        <v>2602.8000000000002</v>
      </c>
      <c r="E11" s="69"/>
      <c r="F11" s="70"/>
      <c r="G11" s="22" t="s">
        <v>35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4"/>
    </row>
    <row r="12" spans="1:20" x14ac:dyDescent="0.3">
      <c r="A12" s="67">
        <v>45919</v>
      </c>
      <c r="B12" s="59"/>
      <c r="C12" s="59"/>
      <c r="D12" s="21">
        <v>2744</v>
      </c>
      <c r="E12" s="21"/>
      <c r="F12" s="21"/>
      <c r="G12" s="22" t="s">
        <v>36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4"/>
      <c r="T12" s="2"/>
    </row>
    <row r="13" spans="1:20" x14ac:dyDescent="0.3">
      <c r="A13" s="67" t="s">
        <v>38</v>
      </c>
      <c r="B13" s="59"/>
      <c r="C13" s="59"/>
      <c r="D13" s="21">
        <v>3985.2</v>
      </c>
      <c r="E13" s="21"/>
      <c r="F13" s="21"/>
      <c r="G13" s="22" t="s">
        <v>35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4"/>
      <c r="T13" s="2"/>
    </row>
    <row r="14" spans="1:20" x14ac:dyDescent="0.3">
      <c r="A14" s="18"/>
      <c r="B14" s="19"/>
      <c r="C14" s="20"/>
      <c r="D14" s="21"/>
      <c r="E14" s="21"/>
      <c r="F14" s="21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</row>
    <row r="15" spans="1:20" x14ac:dyDescent="0.3">
      <c r="A15" s="38" t="s">
        <v>5</v>
      </c>
      <c r="B15" s="39"/>
      <c r="C15" s="40"/>
      <c r="D15" s="25">
        <f>SUM(D7:F12)</f>
        <v>44257.2</v>
      </c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7"/>
    </row>
    <row r="16" spans="1:20" ht="15.75" customHeight="1" x14ac:dyDescent="0.3">
      <c r="A16" s="28" t="s">
        <v>6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</row>
    <row r="17" spans="1:20" ht="15.75" customHeight="1" x14ac:dyDescent="0.3">
      <c r="A17" s="29" t="s">
        <v>2</v>
      </c>
      <c r="B17" s="30"/>
      <c r="C17" s="31"/>
      <c r="D17" s="29" t="s">
        <v>3</v>
      </c>
      <c r="E17" s="30"/>
      <c r="F17" s="31"/>
      <c r="G17" s="29" t="s">
        <v>4</v>
      </c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1"/>
    </row>
    <row r="18" spans="1:20" ht="15.75" customHeight="1" x14ac:dyDescent="0.3">
      <c r="A18" s="32">
        <v>45905</v>
      </c>
      <c r="B18" s="33"/>
      <c r="C18" s="34"/>
      <c r="D18" s="35">
        <v>5000</v>
      </c>
      <c r="E18" s="36"/>
      <c r="F18" s="37"/>
      <c r="G18" s="41" t="s">
        <v>26</v>
      </c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3"/>
    </row>
    <row r="19" spans="1:20" ht="15.75" customHeight="1" x14ac:dyDescent="0.3">
      <c r="A19" s="18">
        <v>45924</v>
      </c>
      <c r="B19" s="19"/>
      <c r="C19" s="20"/>
      <c r="D19" s="68">
        <v>3150</v>
      </c>
      <c r="E19" s="69"/>
      <c r="F19" s="70"/>
      <c r="G19" s="77" t="s">
        <v>27</v>
      </c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3"/>
    </row>
    <row r="20" spans="1:20" ht="15.75" customHeight="1" x14ac:dyDescent="0.3">
      <c r="A20" s="72"/>
      <c r="B20" s="73"/>
      <c r="C20" s="74"/>
      <c r="D20" s="68"/>
      <c r="E20" s="69"/>
      <c r="F20" s="69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6"/>
      <c r="T20" s="2"/>
    </row>
    <row r="21" spans="1:20" ht="15.75" customHeight="1" x14ac:dyDescent="0.3">
      <c r="A21" s="38" t="s">
        <v>5</v>
      </c>
      <c r="B21" s="39"/>
      <c r="C21" s="40"/>
      <c r="D21" s="25">
        <f>SUM(D18:F19)</f>
        <v>8150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/>
      <c r="T21" s="2"/>
    </row>
    <row r="22" spans="1:20" ht="15.75" customHeight="1" x14ac:dyDescent="0.3">
      <c r="A22" s="28" t="s">
        <v>7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T22" s="2"/>
    </row>
    <row r="23" spans="1:20" ht="15.75" customHeight="1" x14ac:dyDescent="0.3">
      <c r="A23" s="29" t="s">
        <v>2</v>
      </c>
      <c r="B23" s="30"/>
      <c r="C23" s="31"/>
      <c r="D23" s="29" t="s">
        <v>3</v>
      </c>
      <c r="E23" s="30"/>
      <c r="F23" s="31"/>
      <c r="G23" s="29" t="s">
        <v>4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1"/>
      <c r="T23" s="2"/>
    </row>
    <row r="24" spans="1:20" ht="15.75" customHeight="1" x14ac:dyDescent="0.3">
      <c r="A24" s="44">
        <v>45901</v>
      </c>
      <c r="B24" s="45"/>
      <c r="C24" s="46"/>
      <c r="D24" s="47">
        <f>490+99</f>
        <v>589</v>
      </c>
      <c r="E24" s="48"/>
      <c r="F24" s="49"/>
      <c r="G24" s="50" t="s">
        <v>8</v>
      </c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2"/>
      <c r="T24" s="2"/>
    </row>
    <row r="25" spans="1:20" ht="15.75" customHeight="1" x14ac:dyDescent="0.3">
      <c r="A25" s="44">
        <v>45901</v>
      </c>
      <c r="B25" s="45"/>
      <c r="C25" s="46"/>
      <c r="D25" s="47">
        <v>294</v>
      </c>
      <c r="E25" s="48"/>
      <c r="F25" s="49"/>
      <c r="G25" s="50" t="s">
        <v>9</v>
      </c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2"/>
      <c r="T25" s="2"/>
    </row>
    <row r="26" spans="1:20" ht="15.75" customHeight="1" x14ac:dyDescent="0.3">
      <c r="A26" s="44">
        <v>45901</v>
      </c>
      <c r="B26" s="45"/>
      <c r="C26" s="46"/>
      <c r="D26" s="47">
        <v>31.73</v>
      </c>
      <c r="E26" s="48"/>
      <c r="F26" s="48"/>
      <c r="G26" s="51" t="s">
        <v>10</v>
      </c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2"/>
      <c r="T26" s="2"/>
    </row>
    <row r="27" spans="1:20" ht="15.75" customHeight="1" x14ac:dyDescent="0.3">
      <c r="A27" s="44">
        <v>45901</v>
      </c>
      <c r="B27" s="45"/>
      <c r="C27" s="46"/>
      <c r="D27" s="47">
        <v>251.94</v>
      </c>
      <c r="E27" s="48"/>
      <c r="F27" s="48"/>
      <c r="G27" s="51" t="s">
        <v>11</v>
      </c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2"/>
      <c r="T27" s="2"/>
    </row>
    <row r="28" spans="1:20" ht="15.75" customHeight="1" x14ac:dyDescent="0.3">
      <c r="A28" s="54"/>
      <c r="B28" s="55"/>
      <c r="C28" s="56"/>
      <c r="D28" s="47"/>
      <c r="E28" s="48"/>
      <c r="F28" s="48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8"/>
      <c r="T28" s="2"/>
    </row>
    <row r="29" spans="1:20" ht="15.75" customHeight="1" x14ac:dyDescent="0.3">
      <c r="A29" s="53" t="s">
        <v>5</v>
      </c>
      <c r="B29" s="53"/>
      <c r="C29" s="53"/>
      <c r="D29" s="25">
        <f>SUM(D24:F27)</f>
        <v>1166.67</v>
      </c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7"/>
      <c r="T29" s="2"/>
    </row>
    <row r="30" spans="1:20" ht="15.75" customHeight="1" x14ac:dyDescent="0.3">
      <c r="T30" s="2"/>
    </row>
    <row r="31" spans="1:20" ht="15.75" customHeight="1" x14ac:dyDescent="0.3">
      <c r="T31" s="2"/>
    </row>
    <row r="32" spans="1:2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</sheetData>
  <mergeCells count="70">
    <mergeCell ref="A8:C8"/>
    <mergeCell ref="D8:F8"/>
    <mergeCell ref="G8:R8"/>
    <mergeCell ref="A9:C9"/>
    <mergeCell ref="D9:F9"/>
    <mergeCell ref="G9:R9"/>
    <mergeCell ref="A10:C10"/>
    <mergeCell ref="D10:F10"/>
    <mergeCell ref="G10:R10"/>
    <mergeCell ref="A12:C12"/>
    <mergeCell ref="D12:F12"/>
    <mergeCell ref="G12:R12"/>
    <mergeCell ref="A15:C15"/>
    <mergeCell ref="D15:R15"/>
    <mergeCell ref="A1:F1"/>
    <mergeCell ref="G1:R1"/>
    <mergeCell ref="A3:P3"/>
    <mergeCell ref="Q3:R3"/>
    <mergeCell ref="A5:R5"/>
    <mergeCell ref="A7:C7"/>
    <mergeCell ref="D7:F7"/>
    <mergeCell ref="G7:R7"/>
    <mergeCell ref="A11:C11"/>
    <mergeCell ref="D11:F11"/>
    <mergeCell ref="G11:R11"/>
    <mergeCell ref="A6:C6"/>
    <mergeCell ref="D6:F6"/>
    <mergeCell ref="G6:R6"/>
    <mergeCell ref="A16:R16"/>
    <mergeCell ref="D13:F13"/>
    <mergeCell ref="A14:C14"/>
    <mergeCell ref="D14:F14"/>
    <mergeCell ref="G14:R14"/>
    <mergeCell ref="G13:R13"/>
    <mergeCell ref="A13:C13"/>
    <mergeCell ref="A29:C29"/>
    <mergeCell ref="D29:R29"/>
    <mergeCell ref="A25:C25"/>
    <mergeCell ref="D25:F25"/>
    <mergeCell ref="G25:R25"/>
    <mergeCell ref="A26:C26"/>
    <mergeCell ref="D26:F26"/>
    <mergeCell ref="G26:R26"/>
    <mergeCell ref="A27:C27"/>
    <mergeCell ref="D27:F27"/>
    <mergeCell ref="G27:R27"/>
    <mergeCell ref="A28:C28"/>
    <mergeCell ref="D28:F28"/>
    <mergeCell ref="G28:R28"/>
    <mergeCell ref="A23:C23"/>
    <mergeCell ref="D23:F23"/>
    <mergeCell ref="G23:R23"/>
    <mergeCell ref="A24:C24"/>
    <mergeCell ref="D24:F24"/>
    <mergeCell ref="G24:R24"/>
    <mergeCell ref="D21:R21"/>
    <mergeCell ref="A22:R22"/>
    <mergeCell ref="A17:C17"/>
    <mergeCell ref="D17:F17"/>
    <mergeCell ref="G17:R17"/>
    <mergeCell ref="A19:C19"/>
    <mergeCell ref="D19:F19"/>
    <mergeCell ref="G19:R19"/>
    <mergeCell ref="A21:C21"/>
    <mergeCell ref="A18:C18"/>
    <mergeCell ref="D18:F18"/>
    <mergeCell ref="G18:R18"/>
    <mergeCell ref="A20:C20"/>
    <mergeCell ref="D20:F20"/>
    <mergeCell ref="G20:R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6"/>
  <sheetViews>
    <sheetView workbookViewId="0">
      <selection activeCell="U31" sqref="U31"/>
    </sheetView>
  </sheetViews>
  <sheetFormatPr defaultRowHeight="16.5" x14ac:dyDescent="0.3"/>
  <cols>
    <col min="1" max="19" width="9.140625" style="1"/>
    <col min="20" max="20" width="9.42578125" style="1" bestFit="1" customWidth="1"/>
    <col min="21" max="16384" width="9.140625" style="1"/>
  </cols>
  <sheetData>
    <row r="1" spans="1:20" x14ac:dyDescent="0.3">
      <c r="A1" s="60"/>
      <c r="B1" s="60"/>
      <c r="C1" s="60"/>
      <c r="D1" s="60"/>
      <c r="E1" s="60"/>
      <c r="F1" s="61" t="s">
        <v>30</v>
      </c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20" ht="29.25" customHeight="1" x14ac:dyDescent="0.3">
      <c r="A2" s="91"/>
      <c r="B2" s="91"/>
      <c r="C2" s="91"/>
      <c r="D2" s="91"/>
      <c r="E2" s="91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</row>
    <row r="3" spans="1:20" x14ac:dyDescent="0.3">
      <c r="A3" s="62" t="s">
        <v>12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4">
        <f>D29+D36</f>
        <v>31088.48</v>
      </c>
      <c r="Q3" s="65"/>
    </row>
    <row r="4" spans="1:20" x14ac:dyDescent="0.3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20" x14ac:dyDescent="0.3">
      <c r="A5" s="66" t="s">
        <v>13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</row>
    <row r="6" spans="1:20" x14ac:dyDescent="0.3">
      <c r="A6" s="71" t="s">
        <v>2</v>
      </c>
      <c r="B6" s="71"/>
      <c r="C6" s="71"/>
      <c r="D6" s="71" t="s">
        <v>3</v>
      </c>
      <c r="E6" s="71"/>
      <c r="F6" s="71" t="s">
        <v>14</v>
      </c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</row>
    <row r="7" spans="1:20" x14ac:dyDescent="0.3">
      <c r="A7" s="88">
        <v>45902</v>
      </c>
      <c r="B7" s="89"/>
      <c r="C7" s="89"/>
      <c r="D7" s="90">
        <v>1500</v>
      </c>
      <c r="E7" s="90"/>
      <c r="F7" s="81" t="s">
        <v>21</v>
      </c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</row>
    <row r="8" spans="1:20" x14ac:dyDescent="0.3">
      <c r="A8" s="88">
        <v>45905</v>
      </c>
      <c r="B8" s="89"/>
      <c r="C8" s="89"/>
      <c r="D8" s="47">
        <v>500</v>
      </c>
      <c r="E8" s="49"/>
      <c r="F8" s="85" t="s">
        <v>22</v>
      </c>
      <c r="G8" s="86"/>
      <c r="H8" s="86"/>
      <c r="I8" s="86"/>
      <c r="J8" s="86"/>
      <c r="K8" s="86"/>
      <c r="L8" s="86"/>
      <c r="M8" s="86"/>
      <c r="N8" s="86"/>
      <c r="O8" s="86"/>
      <c r="P8" s="86"/>
      <c r="Q8" s="87"/>
    </row>
    <row r="9" spans="1:20" x14ac:dyDescent="0.3">
      <c r="A9" s="79">
        <v>45906</v>
      </c>
      <c r="B9" s="51"/>
      <c r="C9" s="51"/>
      <c r="D9" s="48">
        <v>1000</v>
      </c>
      <c r="E9" s="49"/>
      <c r="F9" s="85" t="s">
        <v>22</v>
      </c>
      <c r="G9" s="86"/>
      <c r="H9" s="86"/>
      <c r="I9" s="86"/>
      <c r="J9" s="86"/>
      <c r="K9" s="86"/>
      <c r="L9" s="86"/>
      <c r="M9" s="86"/>
      <c r="N9" s="86"/>
      <c r="O9" s="86"/>
      <c r="P9" s="86"/>
      <c r="Q9" s="87"/>
    </row>
    <row r="10" spans="1:20" x14ac:dyDescent="0.3">
      <c r="A10" s="78">
        <v>45912</v>
      </c>
      <c r="B10" s="79"/>
      <c r="C10" s="80"/>
      <c r="D10" s="47">
        <v>1000</v>
      </c>
      <c r="E10" s="49"/>
      <c r="F10" s="81" t="s">
        <v>33</v>
      </c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20" x14ac:dyDescent="0.3">
      <c r="A11" s="88">
        <v>45914</v>
      </c>
      <c r="B11" s="89"/>
      <c r="C11" s="89"/>
      <c r="D11" s="90">
        <v>6150.69</v>
      </c>
      <c r="E11" s="90"/>
      <c r="F11" s="81" t="s">
        <v>34</v>
      </c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20" x14ac:dyDescent="0.3">
      <c r="A12" s="78">
        <v>45915</v>
      </c>
      <c r="B12" s="79"/>
      <c r="C12" s="80"/>
      <c r="D12" s="47">
        <v>500</v>
      </c>
      <c r="E12" s="49"/>
      <c r="F12" s="81" t="s">
        <v>21</v>
      </c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</row>
    <row r="13" spans="1:20" x14ac:dyDescent="0.3">
      <c r="A13" s="78">
        <v>45915</v>
      </c>
      <c r="B13" s="79"/>
      <c r="C13" s="80"/>
      <c r="D13" s="47">
        <v>500</v>
      </c>
      <c r="E13" s="49"/>
      <c r="F13" s="81" t="s">
        <v>21</v>
      </c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</row>
    <row r="14" spans="1:20" x14ac:dyDescent="0.3">
      <c r="A14" s="78">
        <v>45915</v>
      </c>
      <c r="B14" s="79"/>
      <c r="C14" s="80"/>
      <c r="D14" s="47">
        <v>300</v>
      </c>
      <c r="E14" s="49"/>
      <c r="F14" s="81" t="s">
        <v>21</v>
      </c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</row>
    <row r="15" spans="1:20" x14ac:dyDescent="0.3">
      <c r="A15" s="78">
        <v>45915</v>
      </c>
      <c r="B15" s="79"/>
      <c r="C15" s="80"/>
      <c r="D15" s="47">
        <v>1000</v>
      </c>
      <c r="E15" s="49"/>
      <c r="F15" s="81" t="s">
        <v>21</v>
      </c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20" x14ac:dyDescent="0.3">
      <c r="A16" s="78">
        <v>45915</v>
      </c>
      <c r="B16" s="79"/>
      <c r="C16" s="80"/>
      <c r="D16" s="47">
        <v>100</v>
      </c>
      <c r="E16" s="49"/>
      <c r="F16" s="85" t="s">
        <v>22</v>
      </c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7"/>
      <c r="T16" s="2"/>
    </row>
    <row r="17" spans="1:17" x14ac:dyDescent="0.3">
      <c r="A17" s="78">
        <v>45916</v>
      </c>
      <c r="B17" s="79"/>
      <c r="C17" s="80"/>
      <c r="D17" s="47">
        <v>300</v>
      </c>
      <c r="E17" s="49"/>
      <c r="F17" s="81" t="s">
        <v>21</v>
      </c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</row>
    <row r="18" spans="1:17" x14ac:dyDescent="0.3">
      <c r="A18" s="78">
        <v>45916</v>
      </c>
      <c r="B18" s="79"/>
      <c r="C18" s="80"/>
      <c r="D18" s="47">
        <v>175.6</v>
      </c>
      <c r="E18" s="49"/>
      <c r="F18" s="81" t="s">
        <v>21</v>
      </c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</row>
    <row r="19" spans="1:17" x14ac:dyDescent="0.3">
      <c r="A19" s="78">
        <v>45918</v>
      </c>
      <c r="B19" s="79"/>
      <c r="C19" s="80"/>
      <c r="D19" s="47">
        <v>100</v>
      </c>
      <c r="E19" s="49"/>
      <c r="F19" s="81" t="s">
        <v>21</v>
      </c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</row>
    <row r="20" spans="1:17" x14ac:dyDescent="0.3">
      <c r="A20" s="78">
        <v>45919</v>
      </c>
      <c r="B20" s="79"/>
      <c r="C20" s="80"/>
      <c r="D20" s="47">
        <v>1350</v>
      </c>
      <c r="E20" s="49"/>
      <c r="F20" s="81" t="s">
        <v>21</v>
      </c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1:17" x14ac:dyDescent="0.3">
      <c r="A21" s="78">
        <v>45919</v>
      </c>
      <c r="B21" s="79"/>
      <c r="C21" s="80"/>
      <c r="D21" s="47">
        <v>1000</v>
      </c>
      <c r="E21" s="49"/>
      <c r="F21" s="81" t="s">
        <v>21</v>
      </c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1:17" x14ac:dyDescent="0.3">
      <c r="A22" s="78">
        <v>45919</v>
      </c>
      <c r="B22" s="79"/>
      <c r="C22" s="80"/>
      <c r="D22" s="47">
        <v>3000</v>
      </c>
      <c r="E22" s="49"/>
      <c r="F22" s="81" t="s">
        <v>25</v>
      </c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</row>
    <row r="23" spans="1:17" x14ac:dyDescent="0.3">
      <c r="A23" s="78">
        <v>45922</v>
      </c>
      <c r="B23" s="79"/>
      <c r="C23" s="80"/>
      <c r="D23" s="47">
        <v>500</v>
      </c>
      <c r="E23" s="49"/>
      <c r="F23" s="81" t="s">
        <v>21</v>
      </c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</row>
    <row r="24" spans="1:17" x14ac:dyDescent="0.3">
      <c r="A24" s="78">
        <v>45922</v>
      </c>
      <c r="B24" s="79"/>
      <c r="C24" s="80"/>
      <c r="D24" s="47">
        <v>500</v>
      </c>
      <c r="E24" s="49"/>
      <c r="F24" s="81" t="s">
        <v>21</v>
      </c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</row>
    <row r="25" spans="1:17" x14ac:dyDescent="0.3">
      <c r="A25" s="78">
        <v>45926</v>
      </c>
      <c r="B25" s="79"/>
      <c r="C25" s="80"/>
      <c r="D25" s="47">
        <v>250</v>
      </c>
      <c r="E25" s="49"/>
      <c r="F25" s="81" t="s">
        <v>21</v>
      </c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</row>
    <row r="26" spans="1:17" x14ac:dyDescent="0.3">
      <c r="A26" s="78">
        <v>45930</v>
      </c>
      <c r="B26" s="79"/>
      <c r="C26" s="80"/>
      <c r="D26" s="47">
        <v>11200</v>
      </c>
      <c r="E26" s="49"/>
      <c r="F26" s="81" t="s">
        <v>34</v>
      </c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</row>
    <row r="27" spans="1:17" x14ac:dyDescent="0.3">
      <c r="A27" s="78">
        <v>45930</v>
      </c>
      <c r="B27" s="79"/>
      <c r="C27" s="80"/>
      <c r="D27" s="47">
        <v>162.19</v>
      </c>
      <c r="E27" s="49"/>
      <c r="F27" s="85" t="s">
        <v>22</v>
      </c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7"/>
    </row>
    <row r="28" spans="1:17" x14ac:dyDescent="0.3">
      <c r="A28" s="78"/>
      <c r="B28" s="79"/>
      <c r="C28" s="80"/>
      <c r="D28" s="47"/>
      <c r="E28" s="49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</row>
    <row r="29" spans="1:17" x14ac:dyDescent="0.3">
      <c r="A29" s="82" t="s">
        <v>5</v>
      </c>
      <c r="B29" s="82"/>
      <c r="C29" s="82"/>
      <c r="D29" s="83">
        <f>SUM(D7:E28)</f>
        <v>31088.48</v>
      </c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</row>
    <row r="31" spans="1:17" x14ac:dyDescent="0.3">
      <c r="A31" s="66" t="s">
        <v>15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</row>
    <row r="32" spans="1:17" x14ac:dyDescent="0.3">
      <c r="A32" s="71" t="s">
        <v>2</v>
      </c>
      <c r="B32" s="71"/>
      <c r="C32" s="71"/>
      <c r="D32" s="71" t="s">
        <v>3</v>
      </c>
      <c r="E32" s="71"/>
      <c r="F32" s="71" t="s">
        <v>16</v>
      </c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</row>
    <row r="33" spans="1:17" x14ac:dyDescent="0.3">
      <c r="A33" s="78"/>
      <c r="B33" s="79"/>
      <c r="C33" s="80"/>
      <c r="D33" s="47"/>
      <c r="E33" s="49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</row>
    <row r="34" spans="1:17" x14ac:dyDescent="0.3">
      <c r="A34" s="78"/>
      <c r="B34" s="79"/>
      <c r="C34" s="80"/>
      <c r="D34" s="47"/>
      <c r="E34" s="49"/>
      <c r="F34" s="85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7"/>
    </row>
    <row r="35" spans="1:17" x14ac:dyDescent="0.3">
      <c r="A35" s="78"/>
      <c r="B35" s="79"/>
      <c r="C35" s="80"/>
      <c r="D35" s="47"/>
      <c r="E35" s="49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</row>
    <row r="36" spans="1:17" x14ac:dyDescent="0.3">
      <c r="A36" s="82" t="s">
        <v>5</v>
      </c>
      <c r="B36" s="82"/>
      <c r="C36" s="82"/>
      <c r="D36" s="83">
        <f>SUM(D33:E35)</f>
        <v>0</v>
      </c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</row>
  </sheetData>
  <mergeCells count="92">
    <mergeCell ref="A35:C35"/>
    <mergeCell ref="D35:E35"/>
    <mergeCell ref="F35:Q35"/>
    <mergeCell ref="A33:C33"/>
    <mergeCell ref="D33:E33"/>
    <mergeCell ref="F33:Q33"/>
    <mergeCell ref="A34:C34"/>
    <mergeCell ref="D34:E34"/>
    <mergeCell ref="F34:Q34"/>
    <mergeCell ref="A1:E2"/>
    <mergeCell ref="F1:Q2"/>
    <mergeCell ref="A3:O3"/>
    <mergeCell ref="P3:Q3"/>
    <mergeCell ref="A5:Q5"/>
    <mergeCell ref="A28:C28"/>
    <mergeCell ref="D28:E28"/>
    <mergeCell ref="F28:Q28"/>
    <mergeCell ref="A7:C7"/>
    <mergeCell ref="D7:E7"/>
    <mergeCell ref="F7:Q7"/>
    <mergeCell ref="A8:C8"/>
    <mergeCell ref="D8:E8"/>
    <mergeCell ref="F8:Q8"/>
    <mergeCell ref="D12:E12"/>
    <mergeCell ref="F12:Q12"/>
    <mergeCell ref="A13:C13"/>
    <mergeCell ref="D13:E13"/>
    <mergeCell ref="F13:Q13"/>
    <mergeCell ref="A14:C14"/>
    <mergeCell ref="D14:E14"/>
    <mergeCell ref="F14:Q14"/>
    <mergeCell ref="A15:C15"/>
    <mergeCell ref="D15:E15"/>
    <mergeCell ref="F15:Q15"/>
    <mergeCell ref="A20:C20"/>
    <mergeCell ref="D20:E20"/>
    <mergeCell ref="F20:Q20"/>
    <mergeCell ref="A6:C6"/>
    <mergeCell ref="D6:E6"/>
    <mergeCell ref="F6:Q6"/>
    <mergeCell ref="A16:C16"/>
    <mergeCell ref="D16:E16"/>
    <mergeCell ref="F16:Q16"/>
    <mergeCell ref="A11:C11"/>
    <mergeCell ref="D11:E11"/>
    <mergeCell ref="F11:Q11"/>
    <mergeCell ref="A12:C12"/>
    <mergeCell ref="A9:C9"/>
    <mergeCell ref="D9:E9"/>
    <mergeCell ref="F9:Q9"/>
    <mergeCell ref="A10:C10"/>
    <mergeCell ref="D10:E10"/>
    <mergeCell ref="F10:Q10"/>
    <mergeCell ref="A21:C21"/>
    <mergeCell ref="D21:E21"/>
    <mergeCell ref="F21:Q21"/>
    <mergeCell ref="D17:E17"/>
    <mergeCell ref="F17:Q17"/>
    <mergeCell ref="A18:C18"/>
    <mergeCell ref="D18:E18"/>
    <mergeCell ref="F18:Q18"/>
    <mergeCell ref="A19:C19"/>
    <mergeCell ref="D19:E19"/>
    <mergeCell ref="F19:Q19"/>
    <mergeCell ref="A17:C17"/>
    <mergeCell ref="A27:C27"/>
    <mergeCell ref="D27:E27"/>
    <mergeCell ref="F27:Q27"/>
    <mergeCell ref="A22:C22"/>
    <mergeCell ref="D22:E22"/>
    <mergeCell ref="F22:Q22"/>
    <mergeCell ref="A23:C23"/>
    <mergeCell ref="D23:E23"/>
    <mergeCell ref="F23:Q23"/>
    <mergeCell ref="A24:C24"/>
    <mergeCell ref="D24:E24"/>
    <mergeCell ref="F24:Q24"/>
    <mergeCell ref="A25:C25"/>
    <mergeCell ref="D25:E25"/>
    <mergeCell ref="F25:Q25"/>
    <mergeCell ref="A36:C36"/>
    <mergeCell ref="D36:Q36"/>
    <mergeCell ref="A4:Q4"/>
    <mergeCell ref="A32:C32"/>
    <mergeCell ref="D32:E32"/>
    <mergeCell ref="F32:Q32"/>
    <mergeCell ref="A29:C29"/>
    <mergeCell ref="D29:Q29"/>
    <mergeCell ref="A31:Q31"/>
    <mergeCell ref="A26:C26"/>
    <mergeCell ref="D26:E26"/>
    <mergeCell ref="F26:Q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"/>
  <sheetViews>
    <sheetView workbookViewId="0">
      <selection activeCell="A7" sqref="A7"/>
    </sheetView>
  </sheetViews>
  <sheetFormatPr defaultRowHeight="16.5" x14ac:dyDescent="0.3"/>
  <cols>
    <col min="1" max="8" width="9.140625" style="1"/>
    <col min="9" max="9" width="42.140625" style="1" customWidth="1"/>
    <col min="10" max="10" width="9.140625" style="1"/>
    <col min="11" max="11" width="11.42578125" style="1" customWidth="1"/>
    <col min="12" max="12" width="19" style="1" customWidth="1"/>
    <col min="13" max="16384" width="9.140625" style="1"/>
  </cols>
  <sheetData>
    <row r="1" spans="1:18" x14ac:dyDescent="0.3">
      <c r="A1" s="60"/>
      <c r="B1" s="60"/>
      <c r="C1" s="60"/>
      <c r="D1" s="60"/>
      <c r="E1" s="60"/>
      <c r="F1" s="61" t="s">
        <v>31</v>
      </c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</row>
    <row r="2" spans="1:18" ht="25.5" customHeight="1" x14ac:dyDescent="0.3">
      <c r="A2" s="91"/>
      <c r="B2" s="91"/>
      <c r="C2" s="91"/>
      <c r="D2" s="91"/>
      <c r="E2" s="91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4" spans="1:18" x14ac:dyDescent="0.3">
      <c r="A4" s="66" t="s">
        <v>13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</row>
    <row r="5" spans="1:18" x14ac:dyDescent="0.3">
      <c r="A5" s="71" t="s">
        <v>17</v>
      </c>
      <c r="B5" s="71"/>
      <c r="C5" s="71"/>
      <c r="D5" s="29" t="s">
        <v>18</v>
      </c>
      <c r="E5" s="30"/>
      <c r="F5" s="30"/>
      <c r="G5" s="30"/>
      <c r="H5" s="30"/>
      <c r="I5" s="31"/>
      <c r="J5" s="29" t="s">
        <v>19</v>
      </c>
      <c r="K5" s="31"/>
      <c r="L5" s="3" t="s">
        <v>20</v>
      </c>
      <c r="M5" s="29" t="s">
        <v>14</v>
      </c>
      <c r="N5" s="30"/>
      <c r="O5" s="30"/>
      <c r="P5" s="30"/>
      <c r="Q5" s="30"/>
      <c r="R5" s="31"/>
    </row>
    <row r="6" spans="1:18" x14ac:dyDescent="0.3">
      <c r="A6" s="18">
        <v>45930</v>
      </c>
      <c r="B6" s="19"/>
      <c r="C6" s="20"/>
      <c r="D6" s="22" t="s">
        <v>23</v>
      </c>
      <c r="E6" s="23"/>
      <c r="F6" s="23"/>
      <c r="G6" s="23"/>
      <c r="H6" s="23"/>
      <c r="I6" s="24"/>
      <c r="J6" s="104"/>
      <c r="K6" s="76"/>
      <c r="L6" s="17">
        <v>50000</v>
      </c>
      <c r="M6" s="101" t="s">
        <v>24</v>
      </c>
      <c r="N6" s="102"/>
      <c r="O6" s="102"/>
      <c r="P6" s="102"/>
      <c r="Q6" s="102"/>
      <c r="R6" s="103"/>
    </row>
    <row r="7" spans="1:18" x14ac:dyDescent="0.3">
      <c r="A7" s="4"/>
      <c r="B7" s="5"/>
      <c r="C7" s="6"/>
      <c r="D7" s="7"/>
      <c r="E7" s="8"/>
      <c r="F7" s="8"/>
      <c r="G7" s="8"/>
      <c r="H7" s="8"/>
      <c r="I7" s="9"/>
      <c r="J7" s="11"/>
      <c r="K7" s="12"/>
      <c r="L7" s="10"/>
      <c r="M7" s="13"/>
      <c r="N7" s="14"/>
      <c r="O7" s="14"/>
      <c r="P7" s="14"/>
      <c r="Q7" s="14"/>
      <c r="R7" s="15"/>
    </row>
    <row r="8" spans="1:18" x14ac:dyDescent="0.3">
      <c r="A8" s="93"/>
      <c r="B8" s="94"/>
      <c r="C8" s="94"/>
      <c r="D8" s="95"/>
      <c r="E8" s="95"/>
      <c r="F8" s="95"/>
      <c r="G8" s="95"/>
      <c r="H8" s="95"/>
      <c r="I8" s="95"/>
      <c r="J8" s="96" t="s">
        <v>5</v>
      </c>
      <c r="K8" s="97"/>
      <c r="L8" s="16">
        <f>SUM(L6:L6)</f>
        <v>50000</v>
      </c>
      <c r="M8" s="98"/>
      <c r="N8" s="99"/>
      <c r="O8" s="99"/>
      <c r="P8" s="99"/>
      <c r="Q8" s="99"/>
      <c r="R8" s="100"/>
    </row>
  </sheetData>
  <mergeCells count="15">
    <mergeCell ref="A1:E2"/>
    <mergeCell ref="F1:R2"/>
    <mergeCell ref="A4:R4"/>
    <mergeCell ref="A5:C5"/>
    <mergeCell ref="D5:I5"/>
    <mergeCell ref="J5:K5"/>
    <mergeCell ref="M5:R5"/>
    <mergeCell ref="A8:C8"/>
    <mergeCell ref="D8:I8"/>
    <mergeCell ref="J8:K8"/>
    <mergeCell ref="M8:R8"/>
    <mergeCell ref="A6:C6"/>
    <mergeCell ref="D6:I6"/>
    <mergeCell ref="M6:R6"/>
    <mergeCell ref="J6:K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Расходы</vt:lpstr>
      <vt:lpstr>Поступления Tbank</vt:lpstr>
      <vt:lpstr>Прочие поступления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Plemannik</dc:creator>
  <cp:lastModifiedBy>Plemannik</cp:lastModifiedBy>
  <dcterms:created xsi:type="dcterms:W3CDTF">2025-05-20T12:08:11Z</dcterms:created>
  <dcterms:modified xsi:type="dcterms:W3CDTF">2026-02-15T15:05:59Z</dcterms:modified>
  <cp:contentStatus>Окончательное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