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роекты\Белкоспас\Сайт\Отчеты\Финансовые\2026\"/>
    </mc:Choice>
  </mc:AlternateContent>
  <xr:revisionPtr revIDLastSave="0" documentId="13_ncr:1_{E0B6814A-50DB-43F1-8D59-65C7DFE9143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асходы" sheetId="1" r:id="rId1"/>
    <sheet name="Поступления Tbank" sheetId="2" r:id="rId2"/>
    <sheet name="Прочие поступления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2" i="1" l="1"/>
  <c r="L8" i="3"/>
  <c r="D12" i="1" l="1"/>
  <c r="D46" i="2" l="1"/>
  <c r="D19" i="1" l="1"/>
  <c r="D51" i="2" l="1"/>
  <c r="P3" i="2" s="1"/>
  <c r="D27" i="1" l="1"/>
  <c r="Q3" i="1" l="1"/>
</calcChain>
</file>

<file path=xl/sharedStrings.xml><?xml version="1.0" encoding="utf-8"?>
<sst xmlns="http://schemas.openxmlformats.org/spreadsheetml/2006/main" count="88" uniqueCount="35">
  <si>
    <t>Расходы по расчетному счету</t>
  </si>
  <si>
    <t>Расходы на уставную деятельность</t>
  </si>
  <si>
    <t>Дата платежа</t>
  </si>
  <si>
    <t>Сумма, руб.</t>
  </si>
  <si>
    <t>Назначение платежа</t>
  </si>
  <si>
    <t>Итого за период</t>
  </si>
  <si>
    <t>Административно-хозяйственные расходы, осуществленные за счет средств пожертвований</t>
  </si>
  <si>
    <t>Банковские расходы, осуществленные за счет средств пожертвований</t>
  </si>
  <si>
    <t>Комиссия банка АО "Т-банк" за обслуживание рассчетного счета</t>
  </si>
  <si>
    <t>Комиссии банка АО "Т-Банк" за проведение безналичных платежей</t>
  </si>
  <si>
    <t>Коммиссия за проведение платежей по СБП</t>
  </si>
  <si>
    <t>Комиссия АО"Т-банк" за проведение платжей через интернет-эквайринг</t>
  </si>
  <si>
    <t>Приход</t>
  </si>
  <si>
    <t>Пожертвования</t>
  </si>
  <si>
    <t>Благотворитель</t>
  </si>
  <si>
    <t>Прочие поступления</t>
  </si>
  <si>
    <t>Источник</t>
  </si>
  <si>
    <t>Дата</t>
  </si>
  <si>
    <t>Наименование</t>
  </si>
  <si>
    <t>Количество</t>
  </si>
  <si>
    <t>Сумма, р</t>
  </si>
  <si>
    <t>Пожертование по СБП</t>
  </si>
  <si>
    <t>Медуслуги. Проведение диагностических и лечебных мероприятий</t>
  </si>
  <si>
    <t>Отчет о полученных пожертвованиях и расходах АНО "БЕЛКОСПАС" за сентябрь 2026 года</t>
  </si>
  <si>
    <t>Денежные поступления на основной расчетный счет АНО "БЕЛКОСПАС" за сентябрь 2026 года</t>
  </si>
  <si>
    <t>Прочие поступления в пользу АНО "БЕЛКОСПАС" за сентябрь 2026 года</t>
  </si>
  <si>
    <t>Пожертвование по экварийнгу</t>
  </si>
  <si>
    <t xml:space="preserve">Аренда помещения главного офиса за август 2026           
</t>
  </si>
  <si>
    <t>Дударева Татьяна Анатольевна (учредитель)</t>
  </si>
  <si>
    <t>Услуги электронных сервисов. Оплата системы "Контур Экстерн" для бухгалтерской отчетности</t>
  </si>
  <si>
    <t>Медуслуги. Проведение лабораторных исследований биоматериала</t>
  </si>
  <si>
    <t>Приобретение продуктов питания для нужд московских белкоспасателей</t>
  </si>
  <si>
    <t>Дударев Павел Владимирович (учредитель)</t>
  </si>
  <si>
    <t>Транспортные расходы. Доставка бельчонка из клиники к белкоспасателю</t>
  </si>
  <si>
    <t>Услуги связи. АТС Горячей линии за октябрь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</si>
</sst>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omfortaa"/>
      <family val="2"/>
      <charset val="204"/>
    </font>
    <font>
      <b/>
      <sz val="11"/>
      <color theme="1"/>
      <name val="Comfortaa"/>
      <family val="2"/>
      <charset val="204"/>
    </font>
    <font>
      <sz val="11"/>
      <color theme="0"/>
      <name val="Comfortaa"/>
      <family val="2"/>
      <charset val="204"/>
    </font>
    <font>
      <b/>
      <sz val="11"/>
      <color theme="0"/>
      <name val="Comfortaa"/>
      <family val="2"/>
      <charset val="204"/>
    </font>
    <font>
      <sz val="11"/>
      <name val="Comfortaa"/>
      <family val="2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A23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2" borderId="2" xfId="0" applyFont="1" applyFill="1" applyBorder="1" applyAlignment="1">
      <alignment horizontal="center"/>
    </xf>
    <xf numFmtId="4" fontId="2" fillId="0" borderId="4" xfId="0" applyNumberFormat="1" applyFont="1" applyFill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left"/>
    </xf>
    <xf numFmtId="14" fontId="5" fillId="0" borderId="2" xfId="0" applyNumberFormat="1" applyFont="1" applyBorder="1" applyAlignment="1">
      <alignment horizontal="left"/>
    </xf>
    <xf numFmtId="14" fontId="5" fillId="0" borderId="3" xfId="0" applyNumberFormat="1" applyFont="1" applyBorder="1" applyAlignment="1">
      <alignment horizontal="left"/>
    </xf>
    <xf numFmtId="4" fontId="5" fillId="0" borderId="1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left" vertical="center"/>
    </xf>
    <xf numFmtId="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17" fontId="1" fillId="0" borderId="1" xfId="0" applyNumberFormat="1" applyFont="1" applyBorder="1" applyAlignment="1">
      <alignment horizontal="left"/>
    </xf>
    <xf numFmtId="17" fontId="1" fillId="0" borderId="2" xfId="0" applyNumberFormat="1" applyFont="1" applyBorder="1" applyAlignment="1">
      <alignment horizontal="left"/>
    </xf>
    <xf numFmtId="17" fontId="1" fillId="0" borderId="3" xfId="0" applyNumberFormat="1" applyFont="1" applyBorder="1" applyAlignment="1">
      <alignment horizontal="left"/>
    </xf>
    <xf numFmtId="4" fontId="1" fillId="0" borderId="1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4" fontId="1" fillId="0" borderId="4" xfId="0" applyNumberFormat="1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17" fontId="1" fillId="0" borderId="1" xfId="0" applyNumberFormat="1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4" fontId="4" fillId="2" borderId="2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1" fillId="0" borderId="4" xfId="0" applyFont="1" applyBorder="1" applyAlignment="1">
      <alignment horizontal="right"/>
    </xf>
    <xf numFmtId="14" fontId="1" fillId="0" borderId="1" xfId="0" applyNumberFormat="1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14" fontId="1" fillId="0" borderId="3" xfId="0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4" fontId="2" fillId="0" borderId="4" xfId="0" applyNumberFormat="1" applyFont="1" applyBorder="1" applyAlignment="1">
      <alignment horizontal="right"/>
    </xf>
    <xf numFmtId="14" fontId="1" fillId="0" borderId="4" xfId="0" applyNumberFormat="1" applyFont="1" applyBorder="1" applyAlignment="1">
      <alignment horizontal="left"/>
    </xf>
    <xf numFmtId="0" fontId="1" fillId="0" borderId="4" xfId="0" applyFont="1" applyBorder="1" applyAlignment="1">
      <alignment horizontal="left"/>
    </xf>
    <xf numFmtId="4" fontId="1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4" fontId="1" fillId="0" borderId="1" xfId="0" applyNumberFormat="1" applyFont="1" applyFill="1" applyBorder="1" applyAlignment="1">
      <alignment horizontal="left" vertical="center"/>
    </xf>
    <xf numFmtId="14" fontId="1" fillId="0" borderId="2" xfId="0" applyNumberFormat="1" applyFont="1" applyFill="1" applyBorder="1" applyAlignment="1">
      <alignment horizontal="left" vertical="center"/>
    </xf>
    <xf numFmtId="14" fontId="1" fillId="0" borderId="3" xfId="0" applyNumberFormat="1" applyFont="1" applyFill="1" applyBorder="1" applyAlignment="1">
      <alignment horizontal="left" vertical="center"/>
    </xf>
    <xf numFmtId="4" fontId="1" fillId="0" borderId="4" xfId="0" applyNumberFormat="1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114300</xdr:rowOff>
    </xdr:from>
    <xdr:to>
      <xdr:col>1</xdr:col>
      <xdr:colOff>228600</xdr:colOff>
      <xdr:row>0</xdr:row>
      <xdr:rowOff>553664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114300"/>
          <a:ext cx="438150" cy="439364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0</xdr:row>
      <xdr:rowOff>180975</xdr:rowOff>
    </xdr:from>
    <xdr:to>
      <xdr:col>4</xdr:col>
      <xdr:colOff>276225</xdr:colOff>
      <xdr:row>0</xdr:row>
      <xdr:rowOff>492094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0" y="180975"/>
          <a:ext cx="1809750" cy="3111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66675</xdr:rowOff>
    </xdr:from>
    <xdr:to>
      <xdr:col>0</xdr:col>
      <xdr:colOff>533400</xdr:colOff>
      <xdr:row>1</xdr:row>
      <xdr:rowOff>296489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66675"/>
          <a:ext cx="438150" cy="43936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133350</xdr:rowOff>
    </xdr:from>
    <xdr:to>
      <xdr:col>3</xdr:col>
      <xdr:colOff>590550</xdr:colOff>
      <xdr:row>1</xdr:row>
      <xdr:rowOff>234919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33350"/>
          <a:ext cx="1809750" cy="3111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0</xdr:col>
      <xdr:colOff>523875</xdr:colOff>
      <xdr:row>1</xdr:row>
      <xdr:rowOff>296489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66675"/>
          <a:ext cx="438150" cy="439364"/>
        </a:xfrm>
        <a:prstGeom prst="rect">
          <a:avLst/>
        </a:prstGeom>
      </xdr:spPr>
    </xdr:pic>
    <xdr:clientData/>
  </xdr:twoCellAnchor>
  <xdr:twoCellAnchor editAs="oneCell">
    <xdr:from>
      <xdr:col>0</xdr:col>
      <xdr:colOff>561975</xdr:colOff>
      <xdr:row>0</xdr:row>
      <xdr:rowOff>123825</xdr:rowOff>
    </xdr:from>
    <xdr:to>
      <xdr:col>3</xdr:col>
      <xdr:colOff>542925</xdr:colOff>
      <xdr:row>1</xdr:row>
      <xdr:rowOff>225394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123825"/>
          <a:ext cx="1809750" cy="3111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7"/>
  <sheetViews>
    <sheetView tabSelected="1" workbookViewId="0">
      <selection activeCell="G18" sqref="G18:R18"/>
    </sheetView>
  </sheetViews>
  <sheetFormatPr defaultRowHeight="16.5" x14ac:dyDescent="0.3"/>
  <cols>
    <col min="1" max="4" width="9.140625" style="1"/>
    <col min="5" max="5" width="9.140625" style="1" customWidth="1"/>
    <col min="6" max="6" width="6.28515625" style="1" customWidth="1"/>
    <col min="7" max="17" width="9.140625" style="1"/>
    <col min="18" max="18" width="11.140625" style="1" customWidth="1"/>
    <col min="19" max="19" width="9.140625" style="1"/>
    <col min="20" max="20" width="10.140625" style="1" bestFit="1" customWidth="1"/>
    <col min="21" max="21" width="9.42578125" style="1" bestFit="1" customWidth="1"/>
    <col min="22" max="16384" width="9.140625" style="1"/>
  </cols>
  <sheetData>
    <row r="1" spans="1:18" ht="49.5" customHeight="1" x14ac:dyDescent="0.3">
      <c r="A1" s="58"/>
      <c r="B1" s="58"/>
      <c r="C1" s="58"/>
      <c r="D1" s="58"/>
      <c r="E1" s="58"/>
      <c r="F1" s="58"/>
      <c r="G1" s="59" t="s">
        <v>23</v>
      </c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3" spans="1:18" x14ac:dyDescent="0.3">
      <c r="A3" s="60" t="s">
        <v>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2">
        <f>D12+D19+D27</f>
        <v>48346.93</v>
      </c>
      <c r="R3" s="63"/>
    </row>
    <row r="5" spans="1:18" ht="28.5" customHeight="1" x14ac:dyDescent="0.3">
      <c r="A5" s="64" t="s">
        <v>1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1:18" x14ac:dyDescent="0.3">
      <c r="A6" s="57" t="s">
        <v>2</v>
      </c>
      <c r="B6" s="57"/>
      <c r="C6" s="57"/>
      <c r="D6" s="57" t="s">
        <v>3</v>
      </c>
      <c r="E6" s="57"/>
      <c r="F6" s="57"/>
      <c r="G6" s="57" t="s">
        <v>4</v>
      </c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</row>
    <row r="7" spans="1:18" x14ac:dyDescent="0.3">
      <c r="A7" s="36">
        <v>46269</v>
      </c>
      <c r="B7" s="20"/>
      <c r="C7" s="20"/>
      <c r="D7" s="19">
        <v>3453.82</v>
      </c>
      <c r="E7" s="19"/>
      <c r="F7" s="19"/>
      <c r="G7" s="40" t="s">
        <v>33</v>
      </c>
      <c r="H7" s="41"/>
      <c r="I7" s="41"/>
      <c r="J7" s="41"/>
      <c r="K7" s="41"/>
      <c r="L7" s="41"/>
      <c r="M7" s="41"/>
      <c r="N7" s="41"/>
      <c r="O7" s="41"/>
      <c r="P7" s="41"/>
      <c r="Q7" s="41"/>
      <c r="R7" s="42"/>
    </row>
    <row r="8" spans="1:18" x14ac:dyDescent="0.3">
      <c r="A8" s="36">
        <v>46271</v>
      </c>
      <c r="B8" s="20"/>
      <c r="C8" s="20"/>
      <c r="D8" s="19">
        <v>5500</v>
      </c>
      <c r="E8" s="19"/>
      <c r="F8" s="19"/>
      <c r="G8" s="40" t="s">
        <v>22</v>
      </c>
      <c r="H8" s="41"/>
      <c r="I8" s="41"/>
      <c r="J8" s="41"/>
      <c r="K8" s="41"/>
      <c r="L8" s="41"/>
      <c r="M8" s="41"/>
      <c r="N8" s="41"/>
      <c r="O8" s="41"/>
      <c r="P8" s="41"/>
      <c r="Q8" s="41"/>
      <c r="R8" s="42"/>
    </row>
    <row r="9" spans="1:18" x14ac:dyDescent="0.3">
      <c r="A9" s="36">
        <v>46284</v>
      </c>
      <c r="B9" s="20"/>
      <c r="C9" s="20"/>
      <c r="D9" s="19">
        <v>5220</v>
      </c>
      <c r="E9" s="19"/>
      <c r="F9" s="19"/>
      <c r="G9" s="40" t="s">
        <v>30</v>
      </c>
      <c r="H9" s="41"/>
      <c r="I9" s="41"/>
      <c r="J9" s="41"/>
      <c r="K9" s="41"/>
      <c r="L9" s="41"/>
      <c r="M9" s="41"/>
      <c r="N9" s="41"/>
      <c r="O9" s="41"/>
      <c r="P9" s="41"/>
      <c r="Q9" s="41"/>
      <c r="R9" s="42"/>
    </row>
    <row r="10" spans="1:18" x14ac:dyDescent="0.3">
      <c r="A10" s="36">
        <v>46286</v>
      </c>
      <c r="B10" s="20"/>
      <c r="C10" s="20"/>
      <c r="D10" s="19">
        <v>13598</v>
      </c>
      <c r="E10" s="19"/>
      <c r="F10" s="19"/>
      <c r="G10" s="40" t="s">
        <v>22</v>
      </c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2"/>
    </row>
    <row r="11" spans="1:18" x14ac:dyDescent="0.3">
      <c r="A11" s="16"/>
      <c r="B11" s="17"/>
      <c r="C11" s="18"/>
      <c r="D11" s="19"/>
      <c r="E11" s="19"/>
      <c r="F11" s="19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</row>
    <row r="12" spans="1:18" x14ac:dyDescent="0.3">
      <c r="A12" s="21" t="s">
        <v>5</v>
      </c>
      <c r="B12" s="22"/>
      <c r="C12" s="23"/>
      <c r="D12" s="24">
        <f>SUM(D7:F10)</f>
        <v>27771.82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6"/>
    </row>
    <row r="13" spans="1:18" x14ac:dyDescent="0.3">
      <c r="A13" s="15" t="s">
        <v>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 x14ac:dyDescent="0.3">
      <c r="A14" s="37" t="s">
        <v>2</v>
      </c>
      <c r="B14" s="38"/>
      <c r="C14" s="39"/>
      <c r="D14" s="37" t="s">
        <v>3</v>
      </c>
      <c r="E14" s="38"/>
      <c r="F14" s="39"/>
      <c r="G14" s="37" t="s">
        <v>4</v>
      </c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9"/>
    </row>
    <row r="15" spans="1:18" x14ac:dyDescent="0.3">
      <c r="A15" s="6">
        <v>46271</v>
      </c>
      <c r="B15" s="7"/>
      <c r="C15" s="8"/>
      <c r="D15" s="9">
        <v>5500</v>
      </c>
      <c r="E15" s="10"/>
      <c r="F15" s="11"/>
      <c r="G15" s="43" t="s">
        <v>27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4"/>
    </row>
    <row r="16" spans="1:18" x14ac:dyDescent="0.3">
      <c r="A16" s="6">
        <v>46272</v>
      </c>
      <c r="B16" s="7"/>
      <c r="C16" s="8"/>
      <c r="D16" s="9">
        <v>13900</v>
      </c>
      <c r="E16" s="10"/>
      <c r="F16" s="11"/>
      <c r="G16" s="12" t="s">
        <v>29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4"/>
    </row>
    <row r="17" spans="1:20" x14ac:dyDescent="0.3">
      <c r="A17" s="6">
        <v>46293</v>
      </c>
      <c r="B17" s="7"/>
      <c r="C17" s="8"/>
      <c r="D17" s="9">
        <v>3600</v>
      </c>
      <c r="E17" s="10"/>
      <c r="F17" s="11"/>
      <c r="G17" s="12" t="s">
        <v>34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4"/>
    </row>
    <row r="18" spans="1:20" x14ac:dyDescent="0.3">
      <c r="A18" s="44"/>
      <c r="B18" s="45"/>
      <c r="C18" s="46"/>
      <c r="D18" s="47"/>
      <c r="E18" s="48"/>
      <c r="F18" s="48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50"/>
    </row>
    <row r="19" spans="1:20" x14ac:dyDescent="0.3">
      <c r="A19" s="21" t="s">
        <v>5</v>
      </c>
      <c r="B19" s="22"/>
      <c r="C19" s="23"/>
      <c r="D19" s="24">
        <f>SUM(D15:F16)</f>
        <v>19400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6"/>
    </row>
    <row r="20" spans="1:20" x14ac:dyDescent="0.3">
      <c r="A20" s="15" t="s">
        <v>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spans="1:20" x14ac:dyDescent="0.3">
      <c r="A21" s="37" t="s">
        <v>2</v>
      </c>
      <c r="B21" s="38"/>
      <c r="C21" s="39"/>
      <c r="D21" s="37" t="s">
        <v>3</v>
      </c>
      <c r="E21" s="38"/>
      <c r="F21" s="39"/>
      <c r="G21" s="37" t="s">
        <v>4</v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9"/>
    </row>
    <row r="22" spans="1:20" x14ac:dyDescent="0.3">
      <c r="A22" s="27">
        <v>46266</v>
      </c>
      <c r="B22" s="28"/>
      <c r="C22" s="29"/>
      <c r="D22" s="30">
        <f>99+490</f>
        <v>589</v>
      </c>
      <c r="E22" s="31"/>
      <c r="F22" s="32"/>
      <c r="G22" s="33" t="s">
        <v>8</v>
      </c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5"/>
      <c r="T22" s="2"/>
    </row>
    <row r="23" spans="1:20" x14ac:dyDescent="0.3">
      <c r="A23" s="27">
        <v>46266</v>
      </c>
      <c r="B23" s="28"/>
      <c r="C23" s="29"/>
      <c r="D23" s="30">
        <v>294</v>
      </c>
      <c r="E23" s="31"/>
      <c r="F23" s="32"/>
      <c r="G23" s="33" t="s">
        <v>9</v>
      </c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5"/>
    </row>
    <row r="24" spans="1:20" x14ac:dyDescent="0.3">
      <c r="A24" s="27">
        <v>46266</v>
      </c>
      <c r="B24" s="28"/>
      <c r="C24" s="29"/>
      <c r="D24" s="30">
        <v>99.04</v>
      </c>
      <c r="E24" s="31"/>
      <c r="F24" s="31"/>
      <c r="G24" s="34" t="s">
        <v>10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5"/>
    </row>
    <row r="25" spans="1:20" x14ac:dyDescent="0.3">
      <c r="A25" s="27">
        <v>46266</v>
      </c>
      <c r="B25" s="28"/>
      <c r="C25" s="29"/>
      <c r="D25" s="30">
        <v>193.07</v>
      </c>
      <c r="E25" s="31"/>
      <c r="F25" s="31"/>
      <c r="G25" s="34" t="s">
        <v>11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5"/>
    </row>
    <row r="26" spans="1:20" x14ac:dyDescent="0.3">
      <c r="A26" s="52"/>
      <c r="B26" s="53"/>
      <c r="C26" s="54"/>
      <c r="D26" s="30"/>
      <c r="E26" s="31"/>
      <c r="F26" s="31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6"/>
    </row>
    <row r="27" spans="1:20" x14ac:dyDescent="0.3">
      <c r="A27" s="51" t="s">
        <v>5</v>
      </c>
      <c r="B27" s="51"/>
      <c r="C27" s="51"/>
      <c r="D27" s="24">
        <f>SUM(D22:F25)</f>
        <v>1175.1099999999999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6"/>
    </row>
    <row r="34" spans="20:21" x14ac:dyDescent="0.3">
      <c r="T34" s="2"/>
    </row>
    <row r="43" spans="20:21" x14ac:dyDescent="0.3">
      <c r="U43" s="2"/>
    </row>
    <row r="55" spans="20:20" x14ac:dyDescent="0.3">
      <c r="T55" s="2"/>
    </row>
    <row r="62" spans="20:20" x14ac:dyDescent="0.3">
      <c r="T62" s="2"/>
    </row>
    <row r="63" spans="20:20" x14ac:dyDescent="0.3">
      <c r="T63" s="2"/>
    </row>
    <row r="68" spans="20:20" ht="15.75" customHeight="1" x14ac:dyDescent="0.3"/>
    <row r="69" spans="20:20" ht="15.75" customHeight="1" x14ac:dyDescent="0.3"/>
    <row r="70" spans="20:20" ht="15.75" customHeight="1" x14ac:dyDescent="0.3"/>
    <row r="71" spans="20:20" ht="15.75" customHeight="1" x14ac:dyDescent="0.3"/>
    <row r="72" spans="20:20" ht="15.75" customHeight="1" x14ac:dyDescent="0.3"/>
    <row r="73" spans="20:20" ht="15.75" customHeight="1" x14ac:dyDescent="0.3">
      <c r="T73" s="2"/>
    </row>
    <row r="74" spans="20:20" ht="15.75" customHeight="1" x14ac:dyDescent="0.3">
      <c r="T74" s="2"/>
    </row>
    <row r="75" spans="20:20" ht="15.75" customHeight="1" x14ac:dyDescent="0.3">
      <c r="T75" s="2"/>
    </row>
    <row r="76" spans="20:20" ht="15.75" customHeight="1" x14ac:dyDescent="0.3">
      <c r="T76" s="2"/>
    </row>
    <row r="77" spans="20:20" ht="15.75" customHeight="1" x14ac:dyDescent="0.3">
      <c r="T77" s="2"/>
    </row>
    <row r="78" spans="20:20" ht="15.75" customHeight="1" x14ac:dyDescent="0.3">
      <c r="T78" s="2"/>
    </row>
    <row r="79" spans="20:20" ht="15.75" customHeight="1" x14ac:dyDescent="0.3">
      <c r="T79" s="2"/>
    </row>
    <row r="80" spans="20:20" ht="15.75" customHeight="1" x14ac:dyDescent="0.3">
      <c r="T80" s="2"/>
    </row>
    <row r="81" spans="20:20" ht="15.75" customHeight="1" x14ac:dyDescent="0.3">
      <c r="T81" s="2"/>
    </row>
    <row r="82" spans="20:20" ht="15.75" customHeight="1" x14ac:dyDescent="0.3">
      <c r="T82" s="2"/>
    </row>
    <row r="83" spans="20:20" ht="15.75" customHeight="1" x14ac:dyDescent="0.3">
      <c r="T83" s="2"/>
    </row>
    <row r="84" spans="20:20" ht="15.75" customHeight="1" x14ac:dyDescent="0.3">
      <c r="T84" s="2"/>
    </row>
    <row r="85" spans="20:20" ht="15.75" customHeight="1" x14ac:dyDescent="0.3"/>
    <row r="86" spans="20:20" ht="15.75" customHeight="1" x14ac:dyDescent="0.3"/>
    <row r="87" spans="20:20" ht="15.75" customHeight="1" x14ac:dyDescent="0.3"/>
    <row r="88" spans="20:20" ht="15.75" customHeight="1" x14ac:dyDescent="0.3"/>
    <row r="89" spans="20:20" ht="15.75" customHeight="1" x14ac:dyDescent="0.3"/>
    <row r="90" spans="20:20" ht="15.75" customHeight="1" x14ac:dyDescent="0.3"/>
    <row r="91" spans="20:20" ht="15.75" customHeight="1" x14ac:dyDescent="0.3"/>
    <row r="92" spans="20:20" ht="15.75" customHeight="1" x14ac:dyDescent="0.3"/>
    <row r="93" spans="20:20" ht="15.75" customHeight="1" x14ac:dyDescent="0.3"/>
    <row r="94" spans="20:20" ht="15.75" customHeight="1" x14ac:dyDescent="0.3"/>
    <row r="95" spans="20:20" ht="15.75" customHeight="1" x14ac:dyDescent="0.3"/>
    <row r="96" spans="20:20" ht="15.75" customHeight="1" x14ac:dyDescent="0.3"/>
    <row r="97" ht="15.75" customHeight="1" x14ac:dyDescent="0.3"/>
  </sheetData>
  <mergeCells count="64">
    <mergeCell ref="A1:F1"/>
    <mergeCell ref="G1:R1"/>
    <mergeCell ref="A3:P3"/>
    <mergeCell ref="Q3:R3"/>
    <mergeCell ref="A5:R5"/>
    <mergeCell ref="A25:C25"/>
    <mergeCell ref="A6:C6"/>
    <mergeCell ref="D6:F6"/>
    <mergeCell ref="G6:R6"/>
    <mergeCell ref="A7:C7"/>
    <mergeCell ref="D7:F7"/>
    <mergeCell ref="G7:R7"/>
    <mergeCell ref="A17:C17"/>
    <mergeCell ref="D17:F17"/>
    <mergeCell ref="G17:R17"/>
    <mergeCell ref="A18:C18"/>
    <mergeCell ref="D18:F18"/>
    <mergeCell ref="G18:R18"/>
    <mergeCell ref="A27:C27"/>
    <mergeCell ref="D27:R27"/>
    <mergeCell ref="A23:C23"/>
    <mergeCell ref="D23:F23"/>
    <mergeCell ref="G23:R23"/>
    <mergeCell ref="D24:F24"/>
    <mergeCell ref="G24:R24"/>
    <mergeCell ref="D25:F25"/>
    <mergeCell ref="G25:R25"/>
    <mergeCell ref="A26:C26"/>
    <mergeCell ref="D26:F26"/>
    <mergeCell ref="G26:R26"/>
    <mergeCell ref="A24:C24"/>
    <mergeCell ref="A8:C8"/>
    <mergeCell ref="D8:F8"/>
    <mergeCell ref="G8:R8"/>
    <mergeCell ref="G9:R9"/>
    <mergeCell ref="A10:C10"/>
    <mergeCell ref="D10:F10"/>
    <mergeCell ref="G10:R10"/>
    <mergeCell ref="A22:C22"/>
    <mergeCell ref="D22:F22"/>
    <mergeCell ref="G22:R22"/>
    <mergeCell ref="A9:C9"/>
    <mergeCell ref="D9:F9"/>
    <mergeCell ref="A21:C21"/>
    <mergeCell ref="D21:F21"/>
    <mergeCell ref="G21:R21"/>
    <mergeCell ref="D19:R19"/>
    <mergeCell ref="A20:R20"/>
    <mergeCell ref="A14:C14"/>
    <mergeCell ref="D14:F14"/>
    <mergeCell ref="G14:R14"/>
    <mergeCell ref="G15:R15"/>
    <mergeCell ref="A19:C19"/>
    <mergeCell ref="A15:C15"/>
    <mergeCell ref="A16:C16"/>
    <mergeCell ref="D16:F16"/>
    <mergeCell ref="G16:R16"/>
    <mergeCell ref="A13:R13"/>
    <mergeCell ref="A11:C11"/>
    <mergeCell ref="D11:F11"/>
    <mergeCell ref="G11:R11"/>
    <mergeCell ref="A12:C12"/>
    <mergeCell ref="D12:R12"/>
    <mergeCell ref="D15:F15"/>
  </mergeCells>
  <phoneticPr fontId="6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51"/>
  <sheetViews>
    <sheetView topLeftCell="A28" workbookViewId="0">
      <selection activeCell="T53" sqref="T53"/>
    </sheetView>
  </sheetViews>
  <sheetFormatPr defaultRowHeight="16.5" x14ac:dyDescent="0.3"/>
  <cols>
    <col min="1" max="19" width="9.140625" style="1"/>
    <col min="20" max="20" width="9.42578125" style="1" bestFit="1" customWidth="1"/>
    <col min="21" max="16384" width="9.140625" style="1"/>
  </cols>
  <sheetData>
    <row r="1" spans="1:33" x14ac:dyDescent="0.3">
      <c r="A1" s="58"/>
      <c r="B1" s="58"/>
      <c r="C1" s="58"/>
      <c r="D1" s="58"/>
      <c r="E1" s="58"/>
      <c r="F1" s="59" t="s">
        <v>24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33" ht="29.25" customHeight="1" x14ac:dyDescent="0.3">
      <c r="A2" s="74"/>
      <c r="B2" s="74"/>
      <c r="C2" s="74"/>
      <c r="D2" s="74"/>
      <c r="E2" s="74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spans="1:33" x14ac:dyDescent="0.3">
      <c r="A3" s="60" t="s">
        <v>12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2">
        <f>D46+D51</f>
        <v>51210</v>
      </c>
      <c r="Q3" s="63"/>
    </row>
    <row r="4" spans="1:33" x14ac:dyDescent="0.3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33" x14ac:dyDescent="0.3">
      <c r="A5" s="64" t="s">
        <v>13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1:33" x14ac:dyDescent="0.3">
      <c r="A6" s="57" t="s">
        <v>2</v>
      </c>
      <c r="B6" s="57"/>
      <c r="C6" s="57"/>
      <c r="D6" s="57" t="s">
        <v>3</v>
      </c>
      <c r="E6" s="57"/>
      <c r="F6" s="57" t="s">
        <v>14</v>
      </c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</row>
    <row r="7" spans="1:33" x14ac:dyDescent="0.3">
      <c r="A7" s="71">
        <v>46266</v>
      </c>
      <c r="B7" s="72"/>
      <c r="C7" s="72"/>
      <c r="D7" s="73">
        <v>100</v>
      </c>
      <c r="E7" s="73"/>
      <c r="F7" s="65" t="s">
        <v>21</v>
      </c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1:33" x14ac:dyDescent="0.3">
      <c r="A8" s="71">
        <v>46269</v>
      </c>
      <c r="B8" s="72"/>
      <c r="C8" s="72"/>
      <c r="D8" s="30">
        <v>300</v>
      </c>
      <c r="E8" s="32"/>
      <c r="F8" s="65" t="s">
        <v>21</v>
      </c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</row>
    <row r="9" spans="1:33" x14ac:dyDescent="0.3">
      <c r="A9" s="71">
        <v>46269</v>
      </c>
      <c r="B9" s="72"/>
      <c r="C9" s="72"/>
      <c r="D9" s="30">
        <v>1000</v>
      </c>
      <c r="E9" s="32"/>
      <c r="F9" s="65" t="s">
        <v>21</v>
      </c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</row>
    <row r="10" spans="1:33" x14ac:dyDescent="0.3">
      <c r="A10" s="71">
        <v>46270</v>
      </c>
      <c r="B10" s="72"/>
      <c r="C10" s="72"/>
      <c r="D10" s="31">
        <v>500</v>
      </c>
      <c r="E10" s="32"/>
      <c r="F10" s="65" t="s">
        <v>21</v>
      </c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</row>
    <row r="11" spans="1:33" x14ac:dyDescent="0.3">
      <c r="A11" s="71">
        <v>46270</v>
      </c>
      <c r="B11" s="72"/>
      <c r="C11" s="72"/>
      <c r="D11" s="73">
        <v>50</v>
      </c>
      <c r="E11" s="73"/>
      <c r="F11" s="65" t="s">
        <v>21</v>
      </c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</row>
    <row r="12" spans="1:33" x14ac:dyDescent="0.3">
      <c r="A12" s="71">
        <v>46270</v>
      </c>
      <c r="B12" s="72"/>
      <c r="C12" s="72"/>
      <c r="D12" s="30">
        <v>50</v>
      </c>
      <c r="E12" s="32"/>
      <c r="F12" s="65" t="s">
        <v>21</v>
      </c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</row>
    <row r="13" spans="1:33" x14ac:dyDescent="0.3">
      <c r="A13" s="71">
        <v>46270</v>
      </c>
      <c r="B13" s="72"/>
      <c r="C13" s="72"/>
      <c r="D13" s="30">
        <v>1000</v>
      </c>
      <c r="E13" s="32"/>
      <c r="F13" s="65" t="s">
        <v>21</v>
      </c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</row>
    <row r="14" spans="1:33" x14ac:dyDescent="0.3">
      <c r="A14" s="71">
        <v>46270</v>
      </c>
      <c r="B14" s="72"/>
      <c r="C14" s="72"/>
      <c r="D14" s="30">
        <v>300</v>
      </c>
      <c r="E14" s="32"/>
      <c r="F14" s="65" t="s">
        <v>21</v>
      </c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</row>
    <row r="15" spans="1:33" x14ac:dyDescent="0.3">
      <c r="A15" s="71">
        <v>46270</v>
      </c>
      <c r="B15" s="72"/>
      <c r="C15" s="72"/>
      <c r="D15" s="30">
        <v>500</v>
      </c>
      <c r="E15" s="32"/>
      <c r="F15" s="65" t="s">
        <v>21</v>
      </c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</row>
    <row r="16" spans="1:33" x14ac:dyDescent="0.3">
      <c r="A16" s="71">
        <v>46270</v>
      </c>
      <c r="B16" s="72"/>
      <c r="C16" s="72"/>
      <c r="D16" s="30">
        <v>300</v>
      </c>
      <c r="E16" s="32"/>
      <c r="F16" s="65" t="s">
        <v>21</v>
      </c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T16" s="2"/>
    </row>
    <row r="17" spans="1:17" x14ac:dyDescent="0.3">
      <c r="A17" s="71">
        <v>46270</v>
      </c>
      <c r="B17" s="72"/>
      <c r="C17" s="72"/>
      <c r="D17" s="30">
        <v>3000</v>
      </c>
      <c r="E17" s="32"/>
      <c r="F17" s="65" t="s">
        <v>21</v>
      </c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</row>
    <row r="18" spans="1:17" x14ac:dyDescent="0.3">
      <c r="A18" s="71">
        <v>46270</v>
      </c>
      <c r="B18" s="72"/>
      <c r="C18" s="72"/>
      <c r="D18" s="30">
        <v>3000</v>
      </c>
      <c r="E18" s="32"/>
      <c r="F18" s="65" t="s">
        <v>21</v>
      </c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</row>
    <row r="19" spans="1:17" x14ac:dyDescent="0.3">
      <c r="A19" s="66">
        <v>46270</v>
      </c>
      <c r="B19" s="67"/>
      <c r="C19" s="68"/>
      <c r="D19" s="30">
        <v>5000</v>
      </c>
      <c r="E19" s="32"/>
      <c r="F19" s="65" t="s">
        <v>26</v>
      </c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</row>
    <row r="20" spans="1:17" x14ac:dyDescent="0.3">
      <c r="A20" s="66">
        <v>46180</v>
      </c>
      <c r="B20" s="67"/>
      <c r="C20" s="68"/>
      <c r="D20" s="30">
        <v>9500</v>
      </c>
      <c r="E20" s="32"/>
      <c r="F20" s="65" t="s">
        <v>28</v>
      </c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</row>
    <row r="21" spans="1:17" x14ac:dyDescent="0.3">
      <c r="A21" s="66">
        <v>46272</v>
      </c>
      <c r="B21" s="67"/>
      <c r="C21" s="68"/>
      <c r="D21" s="30">
        <v>200</v>
      </c>
      <c r="E21" s="32"/>
      <c r="F21" s="65" t="s">
        <v>21</v>
      </c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</row>
    <row r="22" spans="1:17" x14ac:dyDescent="0.3">
      <c r="A22" s="66">
        <v>46273</v>
      </c>
      <c r="B22" s="67"/>
      <c r="C22" s="68"/>
      <c r="D22" s="30">
        <v>70</v>
      </c>
      <c r="E22" s="32"/>
      <c r="F22" s="65" t="s">
        <v>21</v>
      </c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</row>
    <row r="23" spans="1:17" x14ac:dyDescent="0.3">
      <c r="A23" s="66">
        <v>46273</v>
      </c>
      <c r="B23" s="67"/>
      <c r="C23" s="68"/>
      <c r="D23" s="30">
        <v>300</v>
      </c>
      <c r="E23" s="32"/>
      <c r="F23" s="65" t="s">
        <v>21</v>
      </c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</row>
    <row r="24" spans="1:17" x14ac:dyDescent="0.3">
      <c r="A24" s="66">
        <v>46276</v>
      </c>
      <c r="B24" s="67"/>
      <c r="C24" s="68"/>
      <c r="D24" s="30">
        <v>1000</v>
      </c>
      <c r="E24" s="32"/>
      <c r="F24" s="65" t="s">
        <v>26</v>
      </c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</row>
    <row r="25" spans="1:17" x14ac:dyDescent="0.3">
      <c r="A25" s="66">
        <v>46277</v>
      </c>
      <c r="B25" s="67"/>
      <c r="C25" s="68"/>
      <c r="D25" s="30">
        <v>50</v>
      </c>
      <c r="E25" s="32"/>
      <c r="F25" s="65" t="s">
        <v>21</v>
      </c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</row>
    <row r="26" spans="1:17" x14ac:dyDescent="0.3">
      <c r="A26" s="66">
        <v>46278</v>
      </c>
      <c r="B26" s="67"/>
      <c r="C26" s="68"/>
      <c r="D26" s="30">
        <v>500</v>
      </c>
      <c r="E26" s="32"/>
      <c r="F26" s="65" t="s">
        <v>21</v>
      </c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</row>
    <row r="27" spans="1:17" x14ac:dyDescent="0.3">
      <c r="A27" s="66">
        <v>46278</v>
      </c>
      <c r="B27" s="67"/>
      <c r="C27" s="68"/>
      <c r="D27" s="30">
        <v>1000</v>
      </c>
      <c r="E27" s="32"/>
      <c r="F27" s="65" t="s">
        <v>21</v>
      </c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</row>
    <row r="28" spans="1:17" x14ac:dyDescent="0.3">
      <c r="A28" s="66">
        <v>46279</v>
      </c>
      <c r="B28" s="67"/>
      <c r="C28" s="68"/>
      <c r="D28" s="30">
        <v>300</v>
      </c>
      <c r="E28" s="32"/>
      <c r="F28" s="65" t="s">
        <v>21</v>
      </c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</row>
    <row r="29" spans="1:17" x14ac:dyDescent="0.3">
      <c r="A29" s="66">
        <v>46282</v>
      </c>
      <c r="B29" s="67"/>
      <c r="C29" s="68"/>
      <c r="D29" s="30">
        <v>500</v>
      </c>
      <c r="E29" s="32"/>
      <c r="F29" s="65" t="s">
        <v>21</v>
      </c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</row>
    <row r="30" spans="1:17" x14ac:dyDescent="0.3">
      <c r="A30" s="66">
        <v>46283</v>
      </c>
      <c r="B30" s="67"/>
      <c r="C30" s="68"/>
      <c r="D30" s="30">
        <v>1000</v>
      </c>
      <c r="E30" s="32"/>
      <c r="F30" s="65" t="s">
        <v>26</v>
      </c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</row>
    <row r="31" spans="1:17" x14ac:dyDescent="0.3">
      <c r="A31" s="66">
        <v>46284</v>
      </c>
      <c r="B31" s="67"/>
      <c r="C31" s="68"/>
      <c r="D31" s="30">
        <v>300</v>
      </c>
      <c r="E31" s="32"/>
      <c r="F31" s="65" t="s">
        <v>26</v>
      </c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</row>
    <row r="32" spans="1:17" x14ac:dyDescent="0.3">
      <c r="A32" s="66">
        <v>46284</v>
      </c>
      <c r="B32" s="67"/>
      <c r="C32" s="68"/>
      <c r="D32" s="30">
        <v>500</v>
      </c>
      <c r="E32" s="32"/>
      <c r="F32" s="65" t="s">
        <v>26</v>
      </c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</row>
    <row r="33" spans="1:17" x14ac:dyDescent="0.3">
      <c r="A33" s="66">
        <v>46284</v>
      </c>
      <c r="B33" s="67"/>
      <c r="C33" s="68"/>
      <c r="D33" s="30">
        <v>3000</v>
      </c>
      <c r="E33" s="32"/>
      <c r="F33" s="65" t="s">
        <v>28</v>
      </c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</row>
    <row r="34" spans="1:17" x14ac:dyDescent="0.3">
      <c r="A34" s="66">
        <v>46284</v>
      </c>
      <c r="B34" s="67"/>
      <c r="C34" s="68"/>
      <c r="D34" s="30">
        <v>2000</v>
      </c>
      <c r="E34" s="32"/>
      <c r="F34" s="65" t="s">
        <v>21</v>
      </c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</row>
    <row r="35" spans="1:17" x14ac:dyDescent="0.3">
      <c r="A35" s="66">
        <v>46284</v>
      </c>
      <c r="B35" s="67"/>
      <c r="C35" s="68"/>
      <c r="D35" s="30">
        <v>500</v>
      </c>
      <c r="E35" s="32"/>
      <c r="F35" s="65" t="s">
        <v>21</v>
      </c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</row>
    <row r="36" spans="1:17" x14ac:dyDescent="0.3">
      <c r="A36" s="66">
        <v>46284</v>
      </c>
      <c r="B36" s="67"/>
      <c r="C36" s="68"/>
      <c r="D36" s="30">
        <v>100</v>
      </c>
      <c r="E36" s="32"/>
      <c r="F36" s="65" t="s">
        <v>21</v>
      </c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</row>
    <row r="37" spans="1:17" x14ac:dyDescent="0.3">
      <c r="A37" s="66">
        <v>46284</v>
      </c>
      <c r="B37" s="67"/>
      <c r="C37" s="68"/>
      <c r="D37" s="30">
        <v>2000</v>
      </c>
      <c r="E37" s="32"/>
      <c r="F37" s="65" t="s">
        <v>21</v>
      </c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</row>
    <row r="38" spans="1:17" x14ac:dyDescent="0.3">
      <c r="A38" s="66">
        <v>46286</v>
      </c>
      <c r="B38" s="67"/>
      <c r="C38" s="68"/>
      <c r="D38" s="30">
        <v>8300</v>
      </c>
      <c r="E38" s="32"/>
      <c r="F38" s="65" t="s">
        <v>28</v>
      </c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</row>
    <row r="39" spans="1:17" x14ac:dyDescent="0.3">
      <c r="A39" s="66">
        <v>46286</v>
      </c>
      <c r="B39" s="67"/>
      <c r="C39" s="68"/>
      <c r="D39" s="30">
        <v>90</v>
      </c>
      <c r="E39" s="32"/>
      <c r="F39" s="65" t="s">
        <v>21</v>
      </c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</row>
    <row r="40" spans="1:17" x14ac:dyDescent="0.3">
      <c r="A40" s="66">
        <v>46286</v>
      </c>
      <c r="B40" s="67"/>
      <c r="C40" s="68"/>
      <c r="D40" s="30">
        <v>1000</v>
      </c>
      <c r="E40" s="32"/>
      <c r="F40" s="65" t="s">
        <v>21</v>
      </c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7" x14ac:dyDescent="0.3">
      <c r="A41" s="66">
        <v>46288</v>
      </c>
      <c r="B41" s="67"/>
      <c r="C41" s="68"/>
      <c r="D41" s="30">
        <v>400</v>
      </c>
      <c r="E41" s="32"/>
      <c r="F41" s="65" t="s">
        <v>21</v>
      </c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</row>
    <row r="42" spans="1:17" x14ac:dyDescent="0.3">
      <c r="A42" s="66">
        <v>46288</v>
      </c>
      <c r="B42" s="67"/>
      <c r="C42" s="68"/>
      <c r="D42" s="30">
        <v>1000</v>
      </c>
      <c r="E42" s="32"/>
      <c r="F42" s="65" t="s">
        <v>26</v>
      </c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</row>
    <row r="43" spans="1:17" x14ac:dyDescent="0.3">
      <c r="A43" s="66">
        <v>46290</v>
      </c>
      <c r="B43" s="67"/>
      <c r="C43" s="68"/>
      <c r="D43" s="30">
        <v>1000</v>
      </c>
      <c r="E43" s="32"/>
      <c r="F43" s="65" t="s">
        <v>21</v>
      </c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</row>
    <row r="44" spans="1:17" x14ac:dyDescent="0.3">
      <c r="A44" s="66">
        <v>46292</v>
      </c>
      <c r="B44" s="67"/>
      <c r="C44" s="68"/>
      <c r="D44" s="30">
        <v>1500</v>
      </c>
      <c r="E44" s="32"/>
      <c r="F44" s="65" t="s">
        <v>21</v>
      </c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</row>
    <row r="45" spans="1:17" x14ac:dyDescent="0.3">
      <c r="A45" s="66"/>
      <c r="B45" s="67"/>
      <c r="C45" s="68"/>
      <c r="D45" s="30"/>
      <c r="E45" s="32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</row>
    <row r="46" spans="1:17" x14ac:dyDescent="0.3">
      <c r="A46" s="69" t="s">
        <v>5</v>
      </c>
      <c r="B46" s="69"/>
      <c r="C46" s="69"/>
      <c r="D46" s="70">
        <f>SUM(D7:E45)</f>
        <v>51210</v>
      </c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</row>
    <row r="48" spans="1:17" x14ac:dyDescent="0.3">
      <c r="A48" s="64" t="s">
        <v>15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</row>
    <row r="49" spans="1:17" x14ac:dyDescent="0.3">
      <c r="A49" s="57" t="s">
        <v>2</v>
      </c>
      <c r="B49" s="57"/>
      <c r="C49" s="57"/>
      <c r="D49" s="57" t="s">
        <v>3</v>
      </c>
      <c r="E49" s="57"/>
      <c r="F49" s="57" t="s">
        <v>16</v>
      </c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1:17" x14ac:dyDescent="0.3">
      <c r="A50" s="66"/>
      <c r="B50" s="67"/>
      <c r="C50" s="68"/>
      <c r="D50" s="30"/>
      <c r="E50" s="32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</row>
    <row r="51" spans="1:17" x14ac:dyDescent="0.3">
      <c r="A51" s="69" t="s">
        <v>5</v>
      </c>
      <c r="B51" s="69"/>
      <c r="C51" s="69"/>
      <c r="D51" s="70">
        <f>SUM(D50:E50)</f>
        <v>0</v>
      </c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</row>
  </sheetData>
  <mergeCells count="137">
    <mergeCell ref="A35:C35"/>
    <mergeCell ref="D35:E35"/>
    <mergeCell ref="F35:Q35"/>
    <mergeCell ref="A1:E2"/>
    <mergeCell ref="F1:Q2"/>
    <mergeCell ref="A3:O3"/>
    <mergeCell ref="P3:Q3"/>
    <mergeCell ref="A5:Q5"/>
    <mergeCell ref="A4:Q4"/>
    <mergeCell ref="F13:Q13"/>
    <mergeCell ref="A14:C14"/>
    <mergeCell ref="D14:E14"/>
    <mergeCell ref="A6:C6"/>
    <mergeCell ref="D6:E6"/>
    <mergeCell ref="F6:Q6"/>
    <mergeCell ref="A16:C16"/>
    <mergeCell ref="D16:E16"/>
    <mergeCell ref="F16:Q16"/>
    <mergeCell ref="A11:C11"/>
    <mergeCell ref="A50:C50"/>
    <mergeCell ref="D50:E50"/>
    <mergeCell ref="F50:Q50"/>
    <mergeCell ref="A45:C45"/>
    <mergeCell ref="D45:E45"/>
    <mergeCell ref="F45:Q45"/>
    <mergeCell ref="A13:C13"/>
    <mergeCell ref="D13:E13"/>
    <mergeCell ref="F14:Q14"/>
    <mergeCell ref="A15:C15"/>
    <mergeCell ref="D15:E15"/>
    <mergeCell ref="F15:Q15"/>
    <mergeCell ref="A25:C25"/>
    <mergeCell ref="F11:Q11"/>
    <mergeCell ref="A12:C12"/>
    <mergeCell ref="D25:E25"/>
    <mergeCell ref="F25:Q25"/>
    <mergeCell ref="A21:C21"/>
    <mergeCell ref="D21:E21"/>
    <mergeCell ref="F21:Q21"/>
    <mergeCell ref="A22:C22"/>
    <mergeCell ref="D22:E22"/>
    <mergeCell ref="F22:Q22"/>
    <mergeCell ref="A23:C23"/>
    <mergeCell ref="D23:E23"/>
    <mergeCell ref="F23:Q23"/>
    <mergeCell ref="A24:C24"/>
    <mergeCell ref="D24:E24"/>
    <mergeCell ref="F24:Q24"/>
    <mergeCell ref="D11:E11"/>
    <mergeCell ref="F10:Q10"/>
    <mergeCell ref="A7:C7"/>
    <mergeCell ref="D7:E7"/>
    <mergeCell ref="F7:Q7"/>
    <mergeCell ref="A8:C8"/>
    <mergeCell ref="D8:E8"/>
    <mergeCell ref="F8:Q8"/>
    <mergeCell ref="D12:E12"/>
    <mergeCell ref="F12:Q12"/>
    <mergeCell ref="A9:C9"/>
    <mergeCell ref="D9:E9"/>
    <mergeCell ref="A10:C10"/>
    <mergeCell ref="D10:E10"/>
    <mergeCell ref="F9:Q9"/>
    <mergeCell ref="D19:E19"/>
    <mergeCell ref="F19:Q19"/>
    <mergeCell ref="A17:C17"/>
    <mergeCell ref="A20:C20"/>
    <mergeCell ref="D20:E20"/>
    <mergeCell ref="F20:Q20"/>
    <mergeCell ref="D17:E17"/>
    <mergeCell ref="F17:Q17"/>
    <mergeCell ref="A18:C18"/>
    <mergeCell ref="D18:E18"/>
    <mergeCell ref="F18:Q18"/>
    <mergeCell ref="A19:C19"/>
    <mergeCell ref="A51:C51"/>
    <mergeCell ref="D51:Q51"/>
    <mergeCell ref="A49:C49"/>
    <mergeCell ref="D49:E49"/>
    <mergeCell ref="F49:Q49"/>
    <mergeCell ref="A46:C46"/>
    <mergeCell ref="D46:Q46"/>
    <mergeCell ref="A48:Q48"/>
    <mergeCell ref="A26:C26"/>
    <mergeCell ref="D26:E26"/>
    <mergeCell ref="F26:Q26"/>
    <mergeCell ref="A27:C27"/>
    <mergeCell ref="D27:E27"/>
    <mergeCell ref="A30:C30"/>
    <mergeCell ref="D30:E30"/>
    <mergeCell ref="F30:Q30"/>
    <mergeCell ref="A38:C38"/>
    <mergeCell ref="D38:E38"/>
    <mergeCell ref="F38:Q38"/>
    <mergeCell ref="F37:Q37"/>
    <mergeCell ref="A39:C39"/>
    <mergeCell ref="D39:E39"/>
    <mergeCell ref="F39:Q39"/>
    <mergeCell ref="A36:C36"/>
    <mergeCell ref="D36:E36"/>
    <mergeCell ref="F36:Q36"/>
    <mergeCell ref="A37:C37"/>
    <mergeCell ref="D37:E37"/>
    <mergeCell ref="F27:Q27"/>
    <mergeCell ref="A28:C28"/>
    <mergeCell ref="D28:E28"/>
    <mergeCell ref="F28:Q28"/>
    <mergeCell ref="A29:C29"/>
    <mergeCell ref="D29:E29"/>
    <mergeCell ref="F29:Q29"/>
    <mergeCell ref="A34:C34"/>
    <mergeCell ref="D34:E34"/>
    <mergeCell ref="F34:Q34"/>
    <mergeCell ref="A32:C32"/>
    <mergeCell ref="D32:E32"/>
    <mergeCell ref="F32:Q32"/>
    <mergeCell ref="A33:C33"/>
    <mergeCell ref="D33:E33"/>
    <mergeCell ref="F33:Q33"/>
    <mergeCell ref="A31:C31"/>
    <mergeCell ref="D31:E31"/>
    <mergeCell ref="F31:Q31"/>
    <mergeCell ref="A43:C43"/>
    <mergeCell ref="D43:E43"/>
    <mergeCell ref="F43:Q43"/>
    <mergeCell ref="A40:C40"/>
    <mergeCell ref="D40:E40"/>
    <mergeCell ref="F40:Q40"/>
    <mergeCell ref="A41:C41"/>
    <mergeCell ref="D41:E41"/>
    <mergeCell ref="F41:Q41"/>
    <mergeCell ref="A42:C42"/>
    <mergeCell ref="D42:E42"/>
    <mergeCell ref="F42:Q42"/>
    <mergeCell ref="A44:C44"/>
    <mergeCell ref="D44:E44"/>
    <mergeCell ref="F44:Q4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8"/>
  <sheetViews>
    <sheetView workbookViewId="0">
      <selection activeCell="I17" sqref="I17"/>
    </sheetView>
  </sheetViews>
  <sheetFormatPr defaultRowHeight="16.5" x14ac:dyDescent="0.3"/>
  <cols>
    <col min="1" max="8" width="9.140625" style="1"/>
    <col min="9" max="9" width="42.140625" style="1" customWidth="1"/>
    <col min="10" max="10" width="9.140625" style="1"/>
    <col min="11" max="11" width="11.42578125" style="1" customWidth="1"/>
    <col min="12" max="12" width="19" style="1" customWidth="1"/>
    <col min="13" max="16384" width="9.140625" style="1"/>
  </cols>
  <sheetData>
    <row r="1" spans="1:18" x14ac:dyDescent="0.3">
      <c r="A1" s="58"/>
      <c r="B1" s="58"/>
      <c r="C1" s="58"/>
      <c r="D1" s="58"/>
      <c r="E1" s="58"/>
      <c r="F1" s="59" t="s">
        <v>25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18" ht="25.5" customHeight="1" x14ac:dyDescent="0.3">
      <c r="A2" s="74"/>
      <c r="B2" s="74"/>
      <c r="C2" s="74"/>
      <c r="D2" s="74"/>
      <c r="E2" s="74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4" spans="1:18" x14ac:dyDescent="0.3">
      <c r="A4" s="64" t="s">
        <v>13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</row>
    <row r="5" spans="1:18" x14ac:dyDescent="0.3">
      <c r="A5" s="57" t="s">
        <v>17</v>
      </c>
      <c r="B5" s="57"/>
      <c r="C5" s="57"/>
      <c r="D5" s="37" t="s">
        <v>18</v>
      </c>
      <c r="E5" s="38"/>
      <c r="F5" s="38"/>
      <c r="G5" s="38"/>
      <c r="H5" s="38"/>
      <c r="I5" s="39"/>
      <c r="J5" s="37" t="s">
        <v>19</v>
      </c>
      <c r="K5" s="39"/>
      <c r="L5" s="3" t="s">
        <v>20</v>
      </c>
      <c r="M5" s="37" t="s">
        <v>14</v>
      </c>
      <c r="N5" s="38"/>
      <c r="O5" s="38"/>
      <c r="P5" s="38"/>
      <c r="Q5" s="38"/>
      <c r="R5" s="39"/>
    </row>
    <row r="6" spans="1:18" x14ac:dyDescent="0.3">
      <c r="A6" s="44">
        <v>46295</v>
      </c>
      <c r="B6" s="45"/>
      <c r="C6" s="46"/>
      <c r="D6" s="86" t="s">
        <v>31</v>
      </c>
      <c r="E6" s="49"/>
      <c r="F6" s="49"/>
      <c r="G6" s="49"/>
      <c r="H6" s="49"/>
      <c r="I6" s="50"/>
      <c r="J6" s="86"/>
      <c r="K6" s="50"/>
      <c r="L6" s="5">
        <v>3309</v>
      </c>
      <c r="M6" s="86" t="s">
        <v>32</v>
      </c>
      <c r="N6" s="49"/>
      <c r="O6" s="49"/>
      <c r="P6" s="49"/>
      <c r="Q6" s="49"/>
      <c r="R6" s="50"/>
    </row>
    <row r="7" spans="1:18" x14ac:dyDescent="0.3">
      <c r="A7" s="44"/>
      <c r="B7" s="45"/>
      <c r="C7" s="46"/>
      <c r="D7" s="86"/>
      <c r="E7" s="49"/>
      <c r="F7" s="49"/>
      <c r="G7" s="49"/>
      <c r="H7" s="49"/>
      <c r="I7" s="50"/>
      <c r="J7" s="86"/>
      <c r="K7" s="50"/>
      <c r="L7" s="5"/>
      <c r="M7" s="86"/>
      <c r="N7" s="49"/>
      <c r="O7" s="49"/>
      <c r="P7" s="49"/>
      <c r="Q7" s="49"/>
      <c r="R7" s="50"/>
    </row>
    <row r="8" spans="1:18" x14ac:dyDescent="0.3">
      <c r="A8" s="77"/>
      <c r="B8" s="78"/>
      <c r="C8" s="79"/>
      <c r="D8" s="80"/>
      <c r="E8" s="80"/>
      <c r="F8" s="80"/>
      <c r="G8" s="80"/>
      <c r="H8" s="80"/>
      <c r="I8" s="80"/>
      <c r="J8" s="81" t="s">
        <v>5</v>
      </c>
      <c r="K8" s="82"/>
      <c r="L8" s="4">
        <f>SUM(L6)</f>
        <v>3309</v>
      </c>
      <c r="M8" s="83"/>
      <c r="N8" s="84"/>
      <c r="O8" s="84"/>
      <c r="P8" s="84"/>
      <c r="Q8" s="84"/>
      <c r="R8" s="85"/>
    </row>
  </sheetData>
  <mergeCells count="19">
    <mergeCell ref="A1:E2"/>
    <mergeCell ref="F1:R2"/>
    <mergeCell ref="A4:R4"/>
    <mergeCell ref="A5:C5"/>
    <mergeCell ref="D5:I5"/>
    <mergeCell ref="J5:K5"/>
    <mergeCell ref="M5:R5"/>
    <mergeCell ref="A8:C8"/>
    <mergeCell ref="D8:I8"/>
    <mergeCell ref="J8:K8"/>
    <mergeCell ref="M8:R8"/>
    <mergeCell ref="A6:C6"/>
    <mergeCell ref="D6:I6"/>
    <mergeCell ref="J6:K6"/>
    <mergeCell ref="M6:R6"/>
    <mergeCell ref="A7:C7"/>
    <mergeCell ref="D7:I7"/>
    <mergeCell ref="J7:K7"/>
    <mergeCell ref="M7:R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Расходы</vt:lpstr>
      <vt:lpstr>Поступления Tbank</vt:lpstr>
      <vt:lpstr>Прочие поступления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Plemannik</dc:creator>
  <cp:lastModifiedBy>Plemannik</cp:lastModifiedBy>
  <dcterms:created xsi:type="dcterms:W3CDTF">2025-05-20T12:08:11Z</dcterms:created>
  <dcterms:modified xsi:type="dcterms:W3CDTF">2026-10-20T07:09:18Z</dcterms:modified>
  <cp:contentStatus>Окончательное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